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ivotTables/pivotTable1.xml" ContentType="application/vnd.openxmlformats-officedocument.spreadsheetml.pivot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t.robertson\Downloads\"/>
    </mc:Choice>
  </mc:AlternateContent>
  <xr:revisionPtr revIDLastSave="0" documentId="8_{BB701CC5-B28E-4449-9EAE-608C5B3E7292}" xr6:coauthVersionLast="47" xr6:coauthVersionMax="47" xr10:uidLastSave="{00000000-0000-0000-0000-000000000000}"/>
  <bookViews>
    <workbookView xWindow="-90" yWindow="-90" windowWidth="17460" windowHeight="10260" tabRatio="705" xr2:uid="{00000000-000D-0000-FFFF-FFFF00000000}"/>
  </bookViews>
  <sheets>
    <sheet name="INDEX" sheetId="7" r:id="rId1"/>
    <sheet name="ENGLAND" sheetId="18" r:id="rId2"/>
    <sheet name="HipOA_LA" sheetId="11" r:id="rId3"/>
    <sheet name="KneeOA_LA" sheetId="12" r:id="rId4"/>
    <sheet name="HipOA_CCG" sheetId="10" r:id="rId5"/>
    <sheet name="KneeOA_CCG" sheetId="9" r:id="rId6"/>
    <sheet name="BackPain_LA" sheetId="17" r:id="rId7"/>
    <sheet name="Backpain_CCG" sheetId="15" r:id="rId8"/>
    <sheet name="RA_CCG" sheetId="16" r:id="rId9"/>
    <sheet name="Tool" sheetId="19" state="hidden" r:id="rId10"/>
    <sheet name="CCG2013to2020" sheetId="23" state="hidden" r:id="rId11"/>
  </sheets>
  <definedNames>
    <definedName name="_xlnm._FilterDatabase" localSheetId="10" hidden="1">CCG2013to2020!$A$5:$S$216</definedName>
    <definedName name="_xlnm._FilterDatabase" localSheetId="8" hidden="1">RA_CCG!$J$2:$N$137</definedName>
  </definedNames>
  <calcPr calcId="191028"/>
  <pivotCaches>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1" i="12" l="1"/>
  <c r="I332" i="11"/>
  <c r="N3" i="16" l="1"/>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93" i="16"/>
  <c r="N94" i="16"/>
  <c r="N95" i="16"/>
  <c r="N96" i="16"/>
  <c r="N97" i="16"/>
  <c r="N98" i="16"/>
  <c r="N99" i="16"/>
  <c r="N100" i="16"/>
  <c r="N101" i="16"/>
  <c r="N102" i="16"/>
  <c r="N103" i="16"/>
  <c r="N104" i="16"/>
  <c r="N105" i="16"/>
  <c r="N106" i="16"/>
  <c r="N107" i="16"/>
  <c r="N108" i="16"/>
  <c r="N109" i="16"/>
  <c r="N110" i="16"/>
  <c r="N111" i="16"/>
  <c r="N112" i="16"/>
  <c r="N113" i="16"/>
  <c r="N114" i="16"/>
  <c r="N115" i="16"/>
  <c r="N116" i="16"/>
  <c r="N117" i="16"/>
  <c r="N118" i="16"/>
  <c r="N119" i="16"/>
  <c r="N120" i="16"/>
  <c r="N121" i="16"/>
  <c r="N122" i="16"/>
  <c r="N123" i="16"/>
  <c r="N124" i="16"/>
  <c r="N125" i="16"/>
  <c r="N126" i="16"/>
  <c r="N127" i="16"/>
  <c r="N128" i="16"/>
  <c r="N129" i="16"/>
  <c r="N130" i="16"/>
  <c r="N131" i="16"/>
  <c r="N132" i="16"/>
  <c r="N133" i="16"/>
  <c r="N134" i="16"/>
  <c r="N135" i="16"/>
  <c r="N136" i="16"/>
  <c r="N137" i="16"/>
  <c r="S3"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Q3" i="15"/>
  <c r="Q4"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S137" i="9"/>
  <c r="S136" i="9"/>
  <c r="S135" i="9"/>
  <c r="S134" i="9"/>
  <c r="S133" i="9"/>
  <c r="S132" i="9"/>
  <c r="S131" i="9"/>
  <c r="S130" i="9"/>
  <c r="S129" i="9"/>
  <c r="S128" i="9"/>
  <c r="S127" i="9"/>
  <c r="S126" i="9"/>
  <c r="S125" i="9"/>
  <c r="S124" i="9"/>
  <c r="S123" i="9"/>
  <c r="S122" i="9"/>
  <c r="S121" i="9"/>
  <c r="S120" i="9"/>
  <c r="S119" i="9"/>
  <c r="S118" i="9"/>
  <c r="S117" i="9"/>
  <c r="S116" i="9"/>
  <c r="S115" i="9"/>
  <c r="S114" i="9"/>
  <c r="S113" i="9"/>
  <c r="S112" i="9"/>
  <c r="S111" i="9"/>
  <c r="S110" i="9"/>
  <c r="S109" i="9"/>
  <c r="S108" i="9"/>
  <c r="S107" i="9"/>
  <c r="S106" i="9"/>
  <c r="S105" i="9"/>
  <c r="S104" i="9"/>
  <c r="S103" i="9"/>
  <c r="S102" i="9"/>
  <c r="S101" i="9"/>
  <c r="S100" i="9"/>
  <c r="S99" i="9"/>
  <c r="S98" i="9"/>
  <c r="S97" i="9"/>
  <c r="S96" i="9"/>
  <c r="S95" i="9"/>
  <c r="S94" i="9"/>
  <c r="S93" i="9"/>
  <c r="S92" i="9"/>
  <c r="S91" i="9"/>
  <c r="S90" i="9"/>
  <c r="S89" i="9"/>
  <c r="S88" i="9"/>
  <c r="S87" i="9"/>
  <c r="S86" i="9"/>
  <c r="S85" i="9"/>
  <c r="S84" i="9"/>
  <c r="S83" i="9"/>
  <c r="S82" i="9"/>
  <c r="S81" i="9"/>
  <c r="S80" i="9"/>
  <c r="S79" i="9"/>
  <c r="S78" i="9"/>
  <c r="S77" i="9"/>
  <c r="S76" i="9"/>
  <c r="S75" i="9"/>
  <c r="S74" i="9"/>
  <c r="S73" i="9"/>
  <c r="S72" i="9"/>
  <c r="S71" i="9"/>
  <c r="S70" i="9"/>
  <c r="S69" i="9"/>
  <c r="S68" i="9"/>
  <c r="S67" i="9"/>
  <c r="S66" i="9"/>
  <c r="S65" i="9"/>
  <c r="S64" i="9"/>
  <c r="S63" i="9"/>
  <c r="S62" i="9"/>
  <c r="S61" i="9"/>
  <c r="S60" i="9"/>
  <c r="S59" i="9"/>
  <c r="S58" i="9"/>
  <c r="S57" i="9"/>
  <c r="S56" i="9"/>
  <c r="S55" i="9"/>
  <c r="S54" i="9"/>
  <c r="S53" i="9"/>
  <c r="S52"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S5" i="9"/>
  <c r="S4" i="9"/>
  <c r="S3"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Q4" i="10"/>
  <c r="Q5" i="10"/>
  <c r="Q6" i="10"/>
  <c r="Q7" i="10"/>
  <c r="Q8" i="10"/>
  <c r="Q9" i="10"/>
  <c r="Q10" i="10"/>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3" i="10"/>
  <c r="Q64" i="10"/>
  <c r="Q65" i="10"/>
  <c r="Q66" i="10"/>
  <c r="Q67" i="10"/>
  <c r="Q68" i="10"/>
  <c r="Q69" i="10"/>
  <c r="Q70" i="10"/>
  <c r="Q71" i="10"/>
  <c r="Q72" i="10"/>
  <c r="Q73" i="10"/>
  <c r="Q74" i="10"/>
  <c r="Q75" i="10"/>
  <c r="Q76" i="10"/>
  <c r="Q77" i="10"/>
  <c r="Q78" i="10"/>
  <c r="Q79" i="10"/>
  <c r="Q80" i="10"/>
  <c r="Q81" i="10"/>
  <c r="Q82" i="10"/>
  <c r="Q83" i="10"/>
  <c r="Q84" i="10"/>
  <c r="Q85" i="10"/>
  <c r="Q86" i="10"/>
  <c r="Q87" i="10"/>
  <c r="Q88" i="10"/>
  <c r="Q89" i="10"/>
  <c r="Q90" i="10"/>
  <c r="Q91" i="10"/>
  <c r="Q92" i="10"/>
  <c r="Q93" i="10"/>
  <c r="Q94" i="10"/>
  <c r="Q95" i="10"/>
  <c r="Q96" i="10"/>
  <c r="Q97" i="10"/>
  <c r="Q98" i="10"/>
  <c r="Q99" i="10"/>
  <c r="Q100" i="10"/>
  <c r="Q101" i="10"/>
  <c r="Q102" i="10"/>
  <c r="Q103" i="10"/>
  <c r="Q104" i="10"/>
  <c r="Q105" i="10"/>
  <c r="Q106" i="10"/>
  <c r="Q107" i="10"/>
  <c r="Q108" i="10"/>
  <c r="Q109" i="10"/>
  <c r="Q110" i="10"/>
  <c r="Q111" i="10"/>
  <c r="Q112" i="10"/>
  <c r="Q113" i="10"/>
  <c r="Q114" i="10"/>
  <c r="Q115" i="10"/>
  <c r="Q116" i="10"/>
  <c r="Q117" i="10"/>
  <c r="Q118" i="10"/>
  <c r="Q119" i="10"/>
  <c r="Q120" i="10"/>
  <c r="Q121" i="10"/>
  <c r="Q122" i="10"/>
  <c r="Q123" i="10"/>
  <c r="Q124" i="10"/>
  <c r="Q125" i="10"/>
  <c r="Q126" i="10"/>
  <c r="Q127" i="10"/>
  <c r="Q128" i="10"/>
  <c r="Q129" i="10"/>
  <c r="Q130" i="10"/>
  <c r="Q131" i="10"/>
  <c r="Q132" i="10"/>
  <c r="Q133" i="10"/>
  <c r="Q134" i="10"/>
  <c r="Q135" i="10"/>
  <c r="Q136" i="10"/>
  <c r="Q137" i="10"/>
  <c r="Q138" i="10"/>
</calcChain>
</file>

<file path=xl/sharedStrings.xml><?xml version="1.0" encoding="utf-8"?>
<sst xmlns="http://schemas.openxmlformats.org/spreadsheetml/2006/main" count="10538" uniqueCount="1724">
  <si>
    <t>INDEX</t>
  </si>
  <si>
    <t>This workbook contains local level prevalence estimates for osteoarthritis (hip and knee, total and severe), back pain (total and severe) and rheumatoid arthritis as per the results of the  Versus Arthritis MSK Calculator modelling tool. These data are for England only.</t>
  </si>
  <si>
    <t>The data are available by Clinical Commissioning Groups (CCGs) and local authority (LA) level.</t>
  </si>
  <si>
    <t>For enquiries please contact: data@versusarthritis.org</t>
  </si>
  <si>
    <r>
      <rPr>
        <b/>
        <sz val="12"/>
        <color theme="1"/>
        <rFont val="Arial"/>
        <family val="2"/>
      </rPr>
      <t>ENGLAND</t>
    </r>
    <r>
      <rPr>
        <sz val="12"/>
        <color theme="1"/>
        <rFont val="Arial"/>
        <family val="2"/>
      </rPr>
      <t xml:space="preserve"> Table 1. Prevalence of hip and knee osteoarthritis, back pain, and rheumatoid arthritis, England, 2012</t>
    </r>
  </si>
  <si>
    <t>HipOA_LA Table 2. Prevalence of hip osteoarthritis in people aged 45 and over by local authority, England, 2012</t>
  </si>
  <si>
    <t>KneeOA_LATable 3. Prevalence of knee osteoarthritis in people aged 45 and over by local authority, England, 2012</t>
  </si>
  <si>
    <t>HipOA_CCG Table 4. Prevalence of hip osteoarthritis in people aged 45 and over by clinical commissioning group,England, 2012</t>
  </si>
  <si>
    <t>KneeOA_CCG Table 5. Prevalence of knee osteoarthritis in people aged 45 and over by clinical commissioning group, England, 2012</t>
  </si>
  <si>
    <r>
      <t xml:space="preserve">BackPain_LA </t>
    </r>
    <r>
      <rPr>
        <sz val="12"/>
        <color theme="1"/>
        <rFont val="Arial"/>
        <family val="2"/>
      </rPr>
      <t>Table 6. Prevalence of back pain in people all ages by local authority, England, 2012</t>
    </r>
  </si>
  <si>
    <r>
      <t xml:space="preserve">Back pain_CCG </t>
    </r>
    <r>
      <rPr>
        <sz val="12"/>
        <color theme="1"/>
        <rFont val="Arial"/>
        <family val="2"/>
      </rPr>
      <t>Table 7.</t>
    </r>
    <r>
      <rPr>
        <b/>
        <sz val="12"/>
        <color theme="1"/>
        <rFont val="Arial"/>
        <family val="2"/>
      </rPr>
      <t xml:space="preserve"> </t>
    </r>
    <r>
      <rPr>
        <sz val="12"/>
        <color theme="1"/>
        <rFont val="Arial"/>
        <family val="2"/>
      </rPr>
      <t>Prevalence of back pain in people all ages by clinical commissioning group, England, 2012</t>
    </r>
  </si>
  <si>
    <r>
      <t xml:space="preserve">RA_CCG </t>
    </r>
    <r>
      <rPr>
        <sz val="12"/>
        <color theme="1"/>
        <rFont val="Arial"/>
        <family val="2"/>
      </rPr>
      <t>Table 8. Prevalence of rheumatoid arthritis in people aged 16 and over by clinical commissioning group, England, 2015</t>
    </r>
  </si>
  <si>
    <t>Variable index</t>
  </si>
  <si>
    <t>Variable name</t>
  </si>
  <si>
    <t>Variable description</t>
  </si>
  <si>
    <r>
      <t xml:space="preserve">Population </t>
    </r>
    <r>
      <rPr>
        <sz val="12"/>
        <color rgb="FFFF0000"/>
        <rFont val="Arial"/>
        <family val="2"/>
      </rPr>
      <t>(45+, 16+, or all ages)</t>
    </r>
  </si>
  <si>
    <r>
      <t xml:space="preserve">Population of people </t>
    </r>
    <r>
      <rPr>
        <sz val="12"/>
        <color rgb="FFFF0000"/>
        <rFont val="Arial"/>
        <family val="2"/>
      </rPr>
      <t>(aged 45+, 16+, or all ages)</t>
    </r>
  </si>
  <si>
    <t>Cases (total)</t>
  </si>
  <si>
    <r>
      <t xml:space="preserve">Total number of people with </t>
    </r>
    <r>
      <rPr>
        <sz val="12"/>
        <color rgb="FFFF0000"/>
        <rFont val="Arial"/>
        <family val="2"/>
      </rPr>
      <t>[condition]</t>
    </r>
  </si>
  <si>
    <t>Prevalence (total)</t>
  </si>
  <si>
    <r>
      <t xml:space="preserve">Percentage of people with </t>
    </r>
    <r>
      <rPr>
        <sz val="12"/>
        <color rgb="FFFF0000"/>
        <rFont val="Arial"/>
        <family val="2"/>
      </rPr>
      <t>[condition]</t>
    </r>
    <r>
      <rPr>
        <sz val="12"/>
        <rFont val="Arial"/>
        <family val="2"/>
      </rPr>
      <t xml:space="preserve"> in the population</t>
    </r>
  </si>
  <si>
    <t>Lower 95% CI (total)</t>
  </si>
  <si>
    <t>Mininum 95% confidence interval of total prevaence</t>
  </si>
  <si>
    <t>Upper 95% CI (total)</t>
  </si>
  <si>
    <t>Maximum 95% confidence interval total prevalence</t>
  </si>
  <si>
    <t>Cases (severe)</t>
  </si>
  <si>
    <r>
      <t xml:space="preserve">Number of people with a severe </t>
    </r>
    <r>
      <rPr>
        <sz val="12"/>
        <color rgb="FFFF0000"/>
        <rFont val="Arial"/>
        <family val="2"/>
      </rPr>
      <t>[condition]</t>
    </r>
  </si>
  <si>
    <t>Prevalence (severe)</t>
  </si>
  <si>
    <r>
      <t>Percentage of people with severe</t>
    </r>
    <r>
      <rPr>
        <sz val="12"/>
        <color rgb="FFFF0000"/>
        <rFont val="Arial"/>
        <family val="2"/>
      </rPr>
      <t xml:space="preserve"> [condition]</t>
    </r>
    <r>
      <rPr>
        <sz val="12"/>
        <rFont val="Arial"/>
        <family val="2"/>
      </rPr>
      <t xml:space="preserve"> in the population</t>
    </r>
  </si>
  <si>
    <t>Lower 95% CI (severe)</t>
  </si>
  <si>
    <t>Mininum 95% confidence interval of severe prevalence</t>
  </si>
  <si>
    <t>Upper 95% CI (severe)</t>
  </si>
  <si>
    <t>Maximum 95% confidence interval of severe prevalence</t>
  </si>
  <si>
    <t>Table 1. Prevalence of hip and knee osteoarthritis, back pain, and rheumatoid arthritis in England, 2012</t>
  </si>
  <si>
    <t>Condition</t>
  </si>
  <si>
    <t>Population age</t>
  </si>
  <si>
    <t>Population</t>
  </si>
  <si>
    <t>Cases (general)</t>
  </si>
  <si>
    <t>Prevalence (general)</t>
  </si>
  <si>
    <t>Prevalence severe (severe)</t>
  </si>
  <si>
    <t>Hip Osteoarthritis</t>
  </si>
  <si>
    <t>Aged 45 and over</t>
  </si>
  <si>
    <t>22,568,200</t>
  </si>
  <si>
    <t>10.9</t>
  </si>
  <si>
    <t>3.2</t>
  </si>
  <si>
    <t>Knee Osteoarthritis</t>
  </si>
  <si>
    <t>18.2</t>
  </si>
  <si>
    <t>6.1</t>
  </si>
  <si>
    <t>Back pain</t>
  </si>
  <si>
    <t>All ages</t>
  </si>
  <si>
    <t>53,493,729</t>
  </si>
  <si>
    <t>9,050,326</t>
  </si>
  <si>
    <t>16.9</t>
  </si>
  <si>
    <t>5,479,744</t>
  </si>
  <si>
    <t>10.2</t>
  </si>
  <si>
    <r>
      <t>Rhematoid arthritis</t>
    </r>
    <r>
      <rPr>
        <vertAlign val="superscript"/>
        <sz val="11"/>
        <color theme="1"/>
        <rFont val="Arial"/>
        <family val="2"/>
      </rPr>
      <t>1</t>
    </r>
  </si>
  <si>
    <t>Aged 16 and over</t>
  </si>
  <si>
    <t>NA</t>
  </si>
  <si>
    <t>1 Estimates based on mid 2015 ONS population</t>
  </si>
  <si>
    <t>Table 2. Prevalence of hip osteoarthritis in people aged 45 and over by local authority, 2012</t>
  </si>
  <si>
    <t>Region</t>
  </si>
  <si>
    <t>LA Code</t>
  </si>
  <si>
    <t>LA Name</t>
  </si>
  <si>
    <t>Population (&gt;45 years)</t>
  </si>
  <si>
    <t>Lower 95% CI</t>
  </si>
  <si>
    <t>Upper 95% CI</t>
  </si>
  <si>
    <t>Lower 95% CI2</t>
  </si>
  <si>
    <t>Upper 95% CI3</t>
  </si>
  <si>
    <t>South East</t>
  </si>
  <si>
    <t>E07000223</t>
  </si>
  <si>
    <t>Adur</t>
  </si>
  <si>
    <t>North West</t>
  </si>
  <si>
    <t>E07000026</t>
  </si>
  <si>
    <t>Allerdale</t>
  </si>
  <si>
    <t>East Midlands</t>
  </si>
  <si>
    <t>E07000032</t>
  </si>
  <si>
    <t>Amber Valley</t>
  </si>
  <si>
    <t>E07000224</t>
  </si>
  <si>
    <t>Arun</t>
  </si>
  <si>
    <t>E07000170</t>
  </si>
  <si>
    <t>Ashfield</t>
  </si>
  <si>
    <t>E07000105</t>
  </si>
  <si>
    <t>Ashford</t>
  </si>
  <si>
    <t>E07000004</t>
  </si>
  <si>
    <t>Aylesbury Vale</t>
  </si>
  <si>
    <t>East of England</t>
  </si>
  <si>
    <t>E07000200</t>
  </si>
  <si>
    <t>Babergh</t>
  </si>
  <si>
    <t>London</t>
  </si>
  <si>
    <t>E09000002</t>
  </si>
  <si>
    <t>Barking and Dagenham</t>
  </si>
  <si>
    <t>E09000003</t>
  </si>
  <si>
    <t>Barnet</t>
  </si>
  <si>
    <t>Yorkshire and The Humber</t>
  </si>
  <si>
    <t>E08000016</t>
  </si>
  <si>
    <t>Barnsley</t>
  </si>
  <si>
    <t>E07000027</t>
  </si>
  <si>
    <t>Barrow-in-Furness</t>
  </si>
  <si>
    <t>E07000066</t>
  </si>
  <si>
    <t>Basildon</t>
  </si>
  <si>
    <t>E07000084</t>
  </si>
  <si>
    <t>Basingstoke and Deane</t>
  </si>
  <si>
    <t>E07000171</t>
  </si>
  <si>
    <t>Bassetlaw</t>
  </si>
  <si>
    <t>South West</t>
  </si>
  <si>
    <t>E06000022</t>
  </si>
  <si>
    <t>Bath and North East Somerset</t>
  </si>
  <si>
    <t>E06000055</t>
  </si>
  <si>
    <t>Bedford</t>
  </si>
  <si>
    <t>E09000004</t>
  </si>
  <si>
    <t>Bexley</t>
  </si>
  <si>
    <t>West Midlands</t>
  </si>
  <si>
    <t>E08000025</t>
  </si>
  <si>
    <t>Birmingham</t>
  </si>
  <si>
    <t>E07000129</t>
  </si>
  <si>
    <t>Blaby</t>
  </si>
  <si>
    <t>E06000008</t>
  </si>
  <si>
    <t>Blackburn with Darwen</t>
  </si>
  <si>
    <t>E06000009</t>
  </si>
  <si>
    <t>Blackpool</t>
  </si>
  <si>
    <t>E07000033</t>
  </si>
  <si>
    <t>Bolsover</t>
  </si>
  <si>
    <t>E08000001</t>
  </si>
  <si>
    <t>Bolton</t>
  </si>
  <si>
    <t>E07000136</t>
  </si>
  <si>
    <t>Boston</t>
  </si>
  <si>
    <t>E06000028</t>
  </si>
  <si>
    <t>Bournemouth</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</si>
  <si>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</si>
  <si>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</si>
  <si>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</si>
  <si>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</si>
  <si>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</si>
  <si>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</si>
  <si>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</si>
  <si>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</si>
  <si>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</si>
  <si>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</si>
  <si>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</si>
  <si>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</si>
  <si>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</si>
  <si>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</si>
  <si>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</si>
  <si>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 City of</t>
  </si>
  <si>
    <t>E07000144</t>
  </si>
  <si>
    <t>Broadland</t>
  </si>
  <si>
    <t>E09000006</t>
  </si>
  <si>
    <t>Bromley</t>
  </si>
  <si>
    <t>E07000234</t>
  </si>
  <si>
    <t>Bromsgrove</t>
  </si>
  <si>
    <t>E07000095</t>
  </si>
  <si>
    <t>Broxbourne</t>
  </si>
  <si>
    <t>E07000172</t>
  </si>
  <si>
    <t>Broxtowe</t>
  </si>
  <si>
    <t>E07000117</t>
  </si>
  <si>
    <t>Burnley</t>
  </si>
  <si>
    <t>E08000002</t>
  </si>
  <si>
    <t>Bury</t>
  </si>
  <si>
    <t>E08000033</t>
  </si>
  <si>
    <t>Calderdale</t>
  </si>
  <si>
    <t>E07000008</t>
  </si>
  <si>
    <t>Cambridge</t>
  </si>
  <si>
    <t>E09000007</t>
  </si>
  <si>
    <t>Camden</t>
  </si>
  <si>
    <t>E07000192</t>
  </si>
  <si>
    <t>Cannock Chase</t>
  </si>
  <si>
    <t>E07000106</t>
  </si>
  <si>
    <t>Canterbury</t>
  </si>
  <si>
    <t>E07000028</t>
  </si>
  <si>
    <t>Carlisle</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</si>
  <si>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</si>
  <si>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</si>
  <si>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</si>
  <si>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</si>
  <si>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</si>
  <si>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</si>
  <si>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</si>
  <si>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</si>
  <si>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</si>
  <si>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</si>
  <si>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</si>
  <si>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</si>
  <si>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</si>
  <si>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</si>
  <si>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</si>
  <si>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</si>
  <si>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</si>
  <si>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</si>
  <si>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</si>
  <si>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</si>
  <si>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E07000005</t>
  </si>
  <si>
    <t>Chiltern</t>
  </si>
  <si>
    <t>E07000118</t>
  </si>
  <si>
    <t>Chorley</t>
  </si>
  <si>
    <t>E07000048</t>
  </si>
  <si>
    <t>Christchurch</t>
  </si>
  <si>
    <t>E09000001</t>
  </si>
  <si>
    <t>City of London</t>
  </si>
  <si>
    <t>E07000071</t>
  </si>
  <si>
    <t>Colchester</t>
  </si>
  <si>
    <t>E07000029</t>
  </si>
  <si>
    <t>Copeland</t>
  </si>
  <si>
    <t>E07000150</t>
  </si>
  <si>
    <t>Corby</t>
  </si>
  <si>
    <t>E06000052</t>
  </si>
  <si>
    <t>Cornwall</t>
  </si>
  <si>
    <t>E07000079</t>
  </si>
  <si>
    <t>Cotswold</t>
  </si>
  <si>
    <t>North East</t>
  </si>
  <si>
    <t>E06000047</t>
  </si>
  <si>
    <t>County Durham</t>
  </si>
  <si>
    <t>E08000026</t>
  </si>
  <si>
    <t>Coventry</t>
  </si>
  <si>
    <t>E07000163</t>
  </si>
  <si>
    <t>Craven</t>
  </si>
  <si>
    <t>E07000226</t>
  </si>
  <si>
    <t>Crawley</t>
  </si>
  <si>
    <t>E09000008</t>
  </si>
  <si>
    <t>Croydon</t>
  </si>
  <si>
    <t>E07000096</t>
  </si>
  <si>
    <t>Dacorum</t>
  </si>
  <si>
    <t>E06000005</t>
  </si>
  <si>
    <t>Darlington</t>
  </si>
  <si>
    <t>E07000107</t>
  </si>
  <si>
    <t>Dartford</t>
  </si>
  <si>
    <t>E07000151</t>
  </si>
  <si>
    <t>Daventry</t>
  </si>
  <si>
    <t>E06000015</t>
  </si>
  <si>
    <t>Derby</t>
  </si>
  <si>
    <t>E07000035</t>
  </si>
  <si>
    <t>Derbyshire Dales</t>
  </si>
  <si>
    <t>E08000017</t>
  </si>
  <si>
    <t>Doncaster</t>
  </si>
  <si>
    <t>E07000108</t>
  </si>
  <si>
    <t>Dover</t>
  </si>
  <si>
    <t>E08000027</t>
  </si>
  <si>
    <t>Dudley</t>
  </si>
  <si>
    <t>E09000009</t>
  </si>
  <si>
    <t>Ealing</t>
  </si>
  <si>
    <t>E07000009</t>
  </si>
  <si>
    <t>East Cambridgeshire</t>
  </si>
  <si>
    <t>E07000040</t>
  </si>
  <si>
    <t>East Devon</t>
  </si>
  <si>
    <t>E07000049</t>
  </si>
  <si>
    <t>East Dorset</t>
  </si>
  <si>
    <t>E07000085</t>
  </si>
  <si>
    <t>East Hampshire</t>
  </si>
  <si>
    <t>E07000097</t>
  </si>
  <si>
    <t>East Hertfordshire</t>
  </si>
  <si>
    <t>E07000137</t>
  </si>
  <si>
    <t>East Lindsey</t>
  </si>
  <si>
    <t>E07000152</t>
  </si>
  <si>
    <t>East Northamptonshire</t>
  </si>
  <si>
    <t>E06000011</t>
  </si>
  <si>
    <t>East Riding of Yorkshire</t>
  </si>
  <si>
    <t>E07000193</t>
  </si>
  <si>
    <t>East Staffordshire</t>
  </si>
  <si>
    <t>E07000061</t>
  </si>
  <si>
    <t>Eastbourne</t>
  </si>
  <si>
    <t>E07000086</t>
  </si>
  <si>
    <t>Eastleigh</t>
  </si>
  <si>
    <t>E07000030</t>
  </si>
  <si>
    <t>Eden</t>
  </si>
  <si>
    <t>E07000207</t>
  </si>
  <si>
    <t>Elmbridge</t>
  </si>
  <si>
    <t>E09000010</t>
  </si>
  <si>
    <t>Enfield</t>
  </si>
  <si>
    <t>E07000072</t>
  </si>
  <si>
    <t>Epping Forest</t>
  </si>
  <si>
    <t>E07000208</t>
  </si>
  <si>
    <t>Epsom and Ewell</t>
  </si>
  <si>
    <t>E07000036</t>
  </si>
  <si>
    <t>Erewash</t>
  </si>
  <si>
    <t>E07000041</t>
  </si>
  <si>
    <t>Exeter</t>
  </si>
  <si>
    <t>E07000087</t>
  </si>
  <si>
    <t>Fareham</t>
  </si>
  <si>
    <t>E07000010</t>
  </si>
  <si>
    <t>Fenland</t>
  </si>
  <si>
    <t>E07000201</t>
  </si>
  <si>
    <t>Forest Heath</t>
  </si>
  <si>
    <t>E07000080</t>
  </si>
  <si>
    <t>Forest of Dean</t>
  </si>
  <si>
    <t>E07000119</t>
  </si>
  <si>
    <t>Fylde</t>
  </si>
  <si>
    <t>E08000020</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</si>
  <si>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</si>
  <si>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</si>
  <si>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</si>
  <si>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</si>
  <si>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</si>
  <si>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</si>
  <si>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</si>
  <si>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</si>
  <si>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</si>
  <si>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</si>
  <si>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</si>
  <si>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</si>
  <si>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</si>
  <si>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</si>
  <si>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</si>
  <si>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</si>
  <si>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</si>
  <si>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</si>
  <si>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</si>
  <si>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E07000164</t>
  </si>
  <si>
    <t>Hambleton</t>
  </si>
  <si>
    <t>E09000013</t>
  </si>
  <si>
    <t>Hammersmith and Fulham</t>
  </si>
  <si>
    <t>E07000131</t>
  </si>
  <si>
    <t>Harborough</t>
  </si>
  <si>
    <t>E09000014</t>
  </si>
  <si>
    <t>Haringey</t>
  </si>
  <si>
    <t>E07000073</t>
  </si>
  <si>
    <t>Harlow</t>
  </si>
  <si>
    <t>E07000165</t>
  </si>
  <si>
    <t>Harrogate</t>
  </si>
  <si>
    <t>E09000015</t>
  </si>
  <si>
    <t>Harrow</t>
  </si>
  <si>
    <t>E07000089</t>
  </si>
  <si>
    <t>Hart</t>
  </si>
  <si>
    <t>E06000001</t>
  </si>
  <si>
    <t>Hartlepool</t>
  </si>
  <si>
    <t>E07000062</t>
  </si>
  <si>
    <t>Hastings</t>
  </si>
  <si>
    <t>E07000090</t>
  </si>
  <si>
    <t>Havant</t>
  </si>
  <si>
    <t>E09000016</t>
  </si>
  <si>
    <t>Havering</t>
  </si>
  <si>
    <t>E06000019</t>
  </si>
  <si>
    <t>Herefordshire, County of</t>
  </si>
  <si>
    <t>E07000098</t>
  </si>
  <si>
    <t>Hertsmere</t>
  </si>
  <si>
    <t>E07000037</t>
  </si>
  <si>
    <t>High Peak</t>
  </si>
  <si>
    <t>E09000017</t>
  </si>
  <si>
    <t>Hillingdon</t>
  </si>
  <si>
    <t>E07000132</t>
  </si>
  <si>
    <t>Hinckley and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</si>
  <si>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</si>
  <si>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</si>
  <si>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</si>
  <si>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</si>
  <si>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</si>
  <si>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</si>
  <si>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</si>
  <si>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</si>
  <si>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</si>
  <si>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</si>
  <si>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</si>
  <si>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</si>
  <si>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</si>
  <si>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</si>
  <si>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</si>
  <si>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</si>
  <si>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</si>
  <si>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</si>
  <si>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E07000153</t>
  </si>
  <si>
    <t>Kettering</t>
  </si>
  <si>
    <t>E07000146</t>
  </si>
  <si>
    <t>King's Lynn and West Norfolk</t>
  </si>
  <si>
    <t>E06000010</t>
  </si>
  <si>
    <t>Kingston upon Hull, City of</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</si>
  <si>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</si>
  <si>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</si>
  <si>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</si>
  <si>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</si>
  <si>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</si>
  <si>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</si>
  <si>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</si>
  <si>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</si>
  <si>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</si>
  <si>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</si>
  <si>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</si>
  <si>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</si>
  <si>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</si>
  <si>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</si>
  <si>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</si>
  <si>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</si>
  <si>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</si>
  <si>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</si>
  <si>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</si>
  <si>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</si>
  <si>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</si>
  <si>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</si>
  <si>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</si>
  <si>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</si>
  <si>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</si>
  <si>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</si>
  <si>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</si>
  <si>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</si>
  <si>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</si>
  <si>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</si>
  <si>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</si>
  <si>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</si>
  <si>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</si>
  <si>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</si>
  <si>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</si>
  <si>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</si>
  <si>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</si>
  <si>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</si>
  <si>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</si>
  <si>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</si>
  <si>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E07000187</t>
  </si>
  <si>
    <t>Mendip</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</si>
  <si>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</si>
  <si>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</si>
  <si>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</si>
  <si>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</si>
  <si>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</si>
  <si>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</si>
  <si>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</si>
  <si>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</si>
  <si>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</si>
  <si>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</si>
  <si>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</si>
  <si>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</si>
  <si>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</si>
  <si>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</si>
  <si>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</si>
  <si>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</si>
  <si>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</si>
  <si>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</si>
  <si>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</si>
  <si>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</si>
  <si>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</si>
  <si>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</si>
  <si>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</si>
  <si>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</si>
  <si>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E07000043</t>
  </si>
  <si>
    <t>North Devon</t>
  </si>
  <si>
    <t>E07000050</t>
  </si>
  <si>
    <t>North Dorset</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</si>
  <si>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</si>
  <si>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</si>
  <si>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</si>
  <si>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</si>
  <si>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</si>
  <si>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</si>
  <si>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</si>
  <si>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</si>
  <si>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</si>
  <si>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</si>
  <si>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</si>
  <si>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</si>
  <si>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E06000024</t>
  </si>
  <si>
    <t>North Somerset</t>
  </si>
  <si>
    <t>E08000022</t>
  </si>
  <si>
    <t>North Tyneside</t>
  </si>
  <si>
    <t>E07000218</t>
  </si>
  <si>
    <t>North Warwickshire</t>
  </si>
  <si>
    <t>E07000134</t>
  </si>
  <si>
    <t>North West Leicestershire</t>
  </si>
  <si>
    <t>E07000154</t>
  </si>
  <si>
    <t>Northampton</t>
  </si>
  <si>
    <t>E06000048</t>
  </si>
  <si>
    <t>Northumberland</t>
  </si>
  <si>
    <t>E07000148</t>
  </si>
  <si>
    <t>Norwich</t>
  </si>
  <si>
    <t>E06000018</t>
  </si>
  <si>
    <t>Nottingham</t>
  </si>
  <si>
    <t>E07000219</t>
  </si>
  <si>
    <t>Nuneaton and Bedworth</t>
  </si>
  <si>
    <t>E07000135</t>
  </si>
  <si>
    <t>Oadby and Wigston</t>
  </si>
  <si>
    <t>E08000004</t>
  </si>
  <si>
    <t>Oldham</t>
  </si>
  <si>
    <t>E07000178</t>
  </si>
  <si>
    <t>Oxford</t>
  </si>
  <si>
    <t>E07000122</t>
  </si>
  <si>
    <t>Pendle</t>
  </si>
  <si>
    <t>E06000031</t>
  </si>
  <si>
    <t>Peterborough</t>
  </si>
  <si>
    <t>E06000026</t>
  </si>
  <si>
    <t>Plymouth</t>
  </si>
  <si>
    <t>E06000029</t>
  </si>
  <si>
    <t>Poole</t>
  </si>
  <si>
    <t>E06000044</t>
  </si>
  <si>
    <t>Portsmouth</t>
  </si>
  <si>
    <t>E07000123</t>
  </si>
  <si>
    <t>Preston</t>
  </si>
  <si>
    <t>E07000051</t>
  </si>
  <si>
    <t>Purbeck</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</si>
  <si>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</si>
  <si>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</si>
  <si>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</si>
  <si>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</si>
  <si>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</si>
  <si>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</si>
  <si>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</si>
  <si>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</si>
  <si>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</si>
  <si>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</si>
  <si>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</si>
  <si>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</si>
  <si>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</si>
  <si>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</si>
  <si>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E07000166</t>
  </si>
  <si>
    <t>Richmondshire</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</si>
  <si>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</si>
  <si>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</si>
  <si>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</si>
  <si>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</si>
  <si>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</si>
  <si>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</si>
  <si>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</si>
  <si>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</si>
  <si>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</si>
  <si>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</si>
  <si>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</si>
  <si>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</si>
  <si>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</si>
  <si>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</si>
  <si>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</si>
  <si>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</si>
  <si>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</si>
  <si>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</si>
  <si>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</si>
  <si>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</si>
  <si>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E07000167</t>
  </si>
  <si>
    <t>Ryedale</t>
  </si>
  <si>
    <t>E08000006</t>
  </si>
  <si>
    <t>Salford</t>
  </si>
  <si>
    <t>E08000028</t>
  </si>
  <si>
    <t>Sandwell</t>
  </si>
  <si>
    <t>E07000168</t>
  </si>
  <si>
    <t>Scarborough</t>
  </si>
  <si>
    <t>E07000188</t>
  </si>
  <si>
    <t>Sedgemoor</t>
  </si>
  <si>
    <t>E08000014</t>
  </si>
  <si>
    <t>Sefton</t>
  </si>
  <si>
    <t>E07000169</t>
  </si>
  <si>
    <t>Selby</t>
  </si>
  <si>
    <t>E07000111</t>
  </si>
  <si>
    <t>Sevenoaks</t>
  </si>
  <si>
    <t>E08000019</t>
  </si>
  <si>
    <t>Sheffield</t>
  </si>
  <si>
    <t>E07000112</t>
  </si>
  <si>
    <t>Shepway</t>
  </si>
  <si>
    <t>E06000051</t>
  </si>
  <si>
    <t>Shropshire</t>
  </si>
  <si>
    <t>E06000039</t>
  </si>
  <si>
    <t>Slough</t>
  </si>
  <si>
    <t>E08000029</t>
  </si>
  <si>
    <t>Solihull</t>
  </si>
  <si>
    <t>E07000006</t>
  </si>
  <si>
    <t>South Bucks</t>
  </si>
  <si>
    <t>E07000012</t>
  </si>
  <si>
    <t>South Cambridgeshire</t>
  </si>
  <si>
    <t>E07000039</t>
  </si>
  <si>
    <t>South Derbyshire</t>
  </si>
  <si>
    <t>E06000025</t>
  </si>
  <si>
    <t>South Gloucestershire</t>
  </si>
  <si>
    <t>E07000044</t>
  </si>
  <si>
    <t>South Hams</t>
  </si>
  <si>
    <t>E07000140</t>
  </si>
  <si>
    <t>South Holland</t>
  </si>
  <si>
    <t>E07000141</t>
  </si>
  <si>
    <t>South Kesteven</t>
  </si>
  <si>
    <t>E07000031</t>
  </si>
  <si>
    <t>South Lakeland</t>
  </si>
  <si>
    <t>E07000149</t>
  </si>
  <si>
    <t>South Norfolk</t>
  </si>
  <si>
    <t>E07000155</t>
  </si>
  <si>
    <t>South Northamptonshire</t>
  </si>
  <si>
    <t>E07000179</t>
  </si>
  <si>
    <t>South Oxfordshire</t>
  </si>
  <si>
    <t>E07000126</t>
  </si>
  <si>
    <t>South Ribble</t>
  </si>
  <si>
    <t>E07000189</t>
  </si>
  <si>
    <t>South Somerset</t>
  </si>
  <si>
    <t>E07000196</t>
  </si>
  <si>
    <t>South Staffordshire</t>
  </si>
  <si>
    <t>E08000023</t>
  </si>
  <si>
    <t>South Tyneside</t>
  </si>
  <si>
    <t>E06000045</t>
  </si>
  <si>
    <t>Southampton</t>
  </si>
  <si>
    <t>E06000033</t>
  </si>
  <si>
    <t>Southend-on-Sea</t>
  </si>
  <si>
    <t>E09000028</t>
  </si>
  <si>
    <t>Southwark</t>
  </si>
  <si>
    <t>E07000213</t>
  </si>
  <si>
    <t>Spelthorne</t>
  </si>
  <si>
    <t>E07000100</t>
  </si>
  <si>
    <t>St Albans</t>
  </si>
  <si>
    <t>E07000204</t>
  </si>
  <si>
    <t>St Edmundsbury</t>
  </si>
  <si>
    <t>E08000013</t>
  </si>
  <si>
    <t>St. Helens</t>
  </si>
  <si>
    <t>E07000197</t>
  </si>
  <si>
    <t>Stafford</t>
  </si>
  <si>
    <t>E07000198</t>
  </si>
  <si>
    <t>Staffordshire Moorlands</t>
  </si>
  <si>
    <t>E07000101</t>
  </si>
  <si>
    <t>Stevenage</t>
  </si>
  <si>
    <t>E08000007</t>
  </si>
  <si>
    <t>Stockport</t>
  </si>
  <si>
    <t>E06000004</t>
  </si>
  <si>
    <t>Stockton-on-Tees</t>
  </si>
  <si>
    <t>E06000021</t>
  </si>
  <si>
    <t>Stoke-on-Trent</t>
  </si>
  <si>
    <t>E07000221</t>
  </si>
  <si>
    <t>Stratford-on-Avon</t>
  </si>
  <si>
    <t>E07000082</t>
  </si>
  <si>
    <t>Stroud</t>
  </si>
  <si>
    <t>E07000205</t>
  </si>
  <si>
    <t>Suffolk Coastal</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</si>
  <si>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</si>
  <si>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</si>
  <si>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</si>
  <si>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</si>
  <si>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</si>
  <si>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</si>
  <si>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</si>
  <si>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</si>
  <si>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</si>
  <si>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</si>
  <si>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</si>
  <si>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</si>
  <si>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</si>
  <si>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</si>
  <si>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</si>
  <si>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</si>
  <si>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E07000190</t>
  </si>
  <si>
    <t>Taunton Deane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</si>
  <si>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</si>
  <si>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</si>
  <si>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</si>
  <si>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</si>
  <si>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</si>
  <si>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</si>
  <si>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</si>
  <si>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</si>
  <si>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</si>
  <si>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</si>
  <si>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</si>
  <si>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</si>
  <si>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</si>
  <si>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</si>
  <si>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</si>
  <si>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</si>
  <si>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</si>
  <si>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</si>
  <si>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</si>
  <si>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</si>
  <si>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</si>
  <si>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</si>
  <si>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</si>
  <si>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</si>
  <si>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</si>
  <si>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</si>
  <si>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</si>
  <si>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</si>
  <si>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</si>
  <si>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</si>
  <si>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</si>
  <si>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</si>
  <si>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</si>
  <si>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</si>
  <si>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</si>
  <si>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</si>
  <si>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</si>
  <si>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</si>
  <si>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</si>
  <si>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</si>
  <si>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</si>
  <si>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</si>
  <si>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</si>
  <si>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</si>
  <si>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</si>
  <si>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</si>
  <si>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E07000206</t>
  </si>
  <si>
    <t>Waveney</t>
  </si>
  <si>
    <t>E07000216</t>
  </si>
  <si>
    <t>Waverley</t>
  </si>
  <si>
    <t>E07000065</t>
  </si>
  <si>
    <t>Wealden</t>
  </si>
  <si>
    <t>E07000156</t>
  </si>
  <si>
    <t>Wellingborough</t>
  </si>
  <si>
    <t>E07000104</t>
  </si>
  <si>
    <t>Welwyn Hatfield</t>
  </si>
  <si>
    <t>E06000037</t>
  </si>
  <si>
    <t>West Berkshire</t>
  </si>
  <si>
    <t>E07000047</t>
  </si>
  <si>
    <t>West Devon</t>
  </si>
  <si>
    <t>E07000052</t>
  </si>
  <si>
    <t>West Dorset</t>
  </si>
  <si>
    <t>E07000127</t>
  </si>
  <si>
    <t>West Lancashire</t>
  </si>
  <si>
    <t>E07000142</t>
  </si>
  <si>
    <t>West Lindsey</t>
  </si>
  <si>
    <t>E07000181</t>
  </si>
  <si>
    <t>West Oxfordshire</t>
  </si>
  <si>
    <t>E07000191</t>
  </si>
  <si>
    <t>West Somerset</t>
  </si>
  <si>
    <t>E09000033</t>
  </si>
  <si>
    <t>Westminster</t>
  </si>
  <si>
    <t>E07000053</t>
  </si>
  <si>
    <t>Weymouth and Portland</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</si>
  <si>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</si>
  <si>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</si>
  <si>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</si>
  <si>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</si>
  <si>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</si>
  <si>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</si>
  <si>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</si>
  <si>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</si>
  <si>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</si>
  <si>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</si>
  <si>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</si>
  <si>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</si>
  <si>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</si>
  <si>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</si>
  <si>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</si>
  <si>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</si>
  <si>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</si>
  <si>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</si>
  <si>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E07000229</t>
  </si>
  <si>
    <t>Worthing</t>
  </si>
  <si>
    <t>E07000238</t>
  </si>
  <si>
    <t>Wychavon</t>
  </si>
  <si>
    <t>E07000007</t>
  </si>
  <si>
    <t>Wycombe</t>
  </si>
  <si>
    <t>E07000128</t>
  </si>
  <si>
    <t>Wyre</t>
  </si>
  <si>
    <t>E07000239</t>
  </si>
  <si>
    <t>Wyre Forest</t>
  </si>
  <si>
    <t>E06000014</t>
  </si>
  <si>
    <t>York</t>
  </si>
  <si>
    <t>ENGLAND</t>
  </si>
  <si>
    <t>Total</t>
  </si>
  <si>
    <t>2,463,378</t>
  </si>
  <si>
    <t>725,657</t>
  </si>
  <si>
    <t>Table 3. Prevalence of knee osteoarthritis in people aged 45 and over by local authority, 2012</t>
  </si>
  <si>
    <t>4,107,851</t>
  </si>
  <si>
    <t>1,373,693</t>
  </si>
  <si>
    <r>
      <t xml:space="preserve">Table 4. </t>
    </r>
    <r>
      <rPr>
        <sz val="12"/>
        <color theme="1"/>
        <rFont val="Arial"/>
        <family val="2"/>
      </rPr>
      <t>Prevalence of hip osteoarthritis in people aged over 45 by clinical commissioning group (2012 and 2020), 2012</t>
    </r>
  </si>
  <si>
    <t>CCG 2012 Code</t>
  </si>
  <si>
    <t>CCG 2012 Name</t>
  </si>
  <si>
    <t>Population (&gt;45 years) Mid-Year 2012</t>
  </si>
  <si>
    <t>CCG 2020 Name</t>
  </si>
  <si>
    <t>CCG 2020 ONS Code</t>
  </si>
  <si>
    <t>02N</t>
  </si>
  <si>
    <t>NHS Airedale, Wharfedale and Craven CCG</t>
  </si>
  <si>
    <t>NHS Barking and Dagenham CCG</t>
  </si>
  <si>
    <t>E38000004</t>
  </si>
  <si>
    <t>09C</t>
  </si>
  <si>
    <t>NHS Ashford CCG</t>
  </si>
  <si>
    <t>NHS Barnsley CCG</t>
  </si>
  <si>
    <t>E38000006</t>
  </si>
  <si>
    <t>10Y</t>
  </si>
  <si>
    <t>NHS Aylesbury Vale CCG</t>
  </si>
  <si>
    <t>NHS Basildon and Brentwood CCG</t>
  </si>
  <si>
    <t>E38000007</t>
  </si>
  <si>
    <t>07L</t>
  </si>
  <si>
    <t>NHS Barking &amp; Dagenham CCG</t>
  </si>
  <si>
    <t>NHS Bassetlaw CCG</t>
  </si>
  <si>
    <t>E38000008</t>
  </si>
  <si>
    <t>07M</t>
  </si>
  <si>
    <t>NHS Barnet CCG</t>
  </si>
  <si>
    <t>NHS Bath and North East Somerset, Swindon and Wiltshire CCG</t>
  </si>
  <si>
    <t>E38000231</t>
  </si>
  <si>
    <t>02P</t>
  </si>
  <si>
    <t>NHS Bedfordshire CCG</t>
  </si>
  <si>
    <t>E38000010</t>
  </si>
  <si>
    <t>99E</t>
  </si>
  <si>
    <t>NHS Berkshire West CCG</t>
  </si>
  <si>
    <t>E38000221</t>
  </si>
  <si>
    <t>02Q</t>
  </si>
  <si>
    <t>NHS Birmingham and Solihull CCG</t>
  </si>
  <si>
    <t>E38000220</t>
  </si>
  <si>
    <t>11E</t>
  </si>
  <si>
    <t>NHS Bath and North East Somerset CCG</t>
  </si>
  <si>
    <t>NHS Blackburn with Darwen CCG</t>
  </si>
  <si>
    <t>E38000014</t>
  </si>
  <si>
    <t>06F</t>
  </si>
  <si>
    <t>NHS Blackpool CCG</t>
  </si>
  <si>
    <t>E38000015</t>
  </si>
  <si>
    <t>07N</t>
  </si>
  <si>
    <t>NHS Bexley CCG</t>
  </si>
  <si>
    <t>NHS Bolton CCG</t>
  </si>
  <si>
    <t>E38000016</t>
  </si>
  <si>
    <t>13P</t>
  </si>
  <si>
    <t>NHS Birmingham CrossCity CCG</t>
  </si>
  <si>
    <t>NHS Bradford District and Craven CCG</t>
  </si>
  <si>
    <t>E38000232</t>
  </si>
  <si>
    <t>04X</t>
  </si>
  <si>
    <t>NHS Birmingham South and Central CCG</t>
  </si>
  <si>
    <t>NHS Brent CCG</t>
  </si>
  <si>
    <t>E38000020</t>
  </si>
  <si>
    <t>00Q</t>
  </si>
  <si>
    <t>NHS Brighton and Hove CCG</t>
  </si>
  <si>
    <t>E38000021</t>
  </si>
  <si>
    <t>00R</t>
  </si>
  <si>
    <t>NHS Bristol, North Somerset and South Gloucestershire CCG</t>
  </si>
  <si>
    <t>E38000222</t>
  </si>
  <si>
    <t>00T</t>
  </si>
  <si>
    <t>NHS Buckinghamshire CCG</t>
  </si>
  <si>
    <t>E38000223</t>
  </si>
  <si>
    <t>10G</t>
  </si>
  <si>
    <t>NHS Bracknell and Ascot CCG</t>
  </si>
  <si>
    <t>NHS Bury CCG</t>
  </si>
  <si>
    <t>E38000024</t>
  </si>
  <si>
    <t>02W</t>
  </si>
  <si>
    <t>NHS Bradford City CCG</t>
  </si>
  <si>
    <t>NHS Calderdale CCG</t>
  </si>
  <si>
    <t>E38000025</t>
  </si>
  <si>
    <t>02R</t>
  </si>
  <si>
    <t>NHS Bradford Districts CCG</t>
  </si>
  <si>
    <t>NHS Cambridgeshire and Peterborough CCG</t>
  </si>
  <si>
    <t>E38000026</t>
  </si>
  <si>
    <t>07P</t>
  </si>
  <si>
    <t>NHS Cannock Chase CCG</t>
  </si>
  <si>
    <t>E38000028</t>
  </si>
  <si>
    <t>09D</t>
  </si>
  <si>
    <t>NHS Brighton &amp; Hove CCG</t>
  </si>
  <si>
    <t>NHS Castle Point and Rochford CCG</t>
  </si>
  <si>
    <t>E38000030</t>
  </si>
  <si>
    <t>11H</t>
  </si>
  <si>
    <t>NHS Bristol CCG</t>
  </si>
  <si>
    <t>NHS Central London (Westminster) CCG</t>
  </si>
  <si>
    <t>E38000031</t>
  </si>
  <si>
    <t>07Q</t>
  </si>
  <si>
    <t>NHS Bromley CCG</t>
  </si>
  <si>
    <t>NHS Cheshire CCG</t>
  </si>
  <si>
    <t>E38000233</t>
  </si>
  <si>
    <t>00V</t>
  </si>
  <si>
    <t>NHS Chorley and South Ribble CCG</t>
  </si>
  <si>
    <t>E38000034</t>
  </si>
  <si>
    <t>02T</t>
  </si>
  <si>
    <t>NHS City and Hackney CCG</t>
  </si>
  <si>
    <t>E38000035</t>
  </si>
  <si>
    <t>06H</t>
  </si>
  <si>
    <t>NHS County Durham CCG</t>
  </si>
  <si>
    <t>E38000234</t>
  </si>
  <si>
    <t>07R</t>
  </si>
  <si>
    <t>NHS Camden CCG</t>
  </si>
  <si>
    <t>NHS Coventry and Rugby CCG</t>
  </si>
  <si>
    <t>E38000038</t>
  </si>
  <si>
    <t>04Y</t>
  </si>
  <si>
    <t>NHS Derby and Derbyshire CCG</t>
  </si>
  <si>
    <t>E38000229</t>
  </si>
  <si>
    <t>09E</t>
  </si>
  <si>
    <t>NHS Canterbury and Coastal CCG</t>
  </si>
  <si>
    <t>NHS Devon CCG</t>
  </si>
  <si>
    <t>E38000230</t>
  </si>
  <si>
    <t>99F</t>
  </si>
  <si>
    <t>NHS Doncaster CCG</t>
  </si>
  <si>
    <t>E38000044</t>
  </si>
  <si>
    <t>09A</t>
  </si>
  <si>
    <t>NHS Dorset CCG</t>
  </si>
  <si>
    <t>E38000045</t>
  </si>
  <si>
    <t>00W</t>
  </si>
  <si>
    <t>NHS Central Manchester CCG</t>
  </si>
  <si>
    <t>NHS Dudley CCG</t>
  </si>
  <si>
    <t>E38000046</t>
  </si>
  <si>
    <t>10H</t>
  </si>
  <si>
    <t>NHS Chiltern CCG</t>
  </si>
  <si>
    <t>NHS Ealing CCG</t>
  </si>
  <si>
    <t>E38000048</t>
  </si>
  <si>
    <t>00X</t>
  </si>
  <si>
    <t>NHS East and North Hertfordshire CCG</t>
  </si>
  <si>
    <t>E38000049</t>
  </si>
  <si>
    <t>07T</t>
  </si>
  <si>
    <t>NHS East Berkshire CCG</t>
  </si>
  <si>
    <t>E38000224</t>
  </si>
  <si>
    <t>09G</t>
  </si>
  <si>
    <t>NHS Coastal West Sussex CCG</t>
  </si>
  <si>
    <t>NHS East Lancashire CCG</t>
  </si>
  <si>
    <t>E38000050</t>
  </si>
  <si>
    <t>03V</t>
  </si>
  <si>
    <t>NHS Corby CCG</t>
  </si>
  <si>
    <t>NHS East Leicestershire and Rutland CCG</t>
  </si>
  <si>
    <t>E38000051</t>
  </si>
  <si>
    <t>05A</t>
  </si>
  <si>
    <t>NHS East Riding of Yorkshire CCG</t>
  </si>
  <si>
    <t>E38000052</t>
  </si>
  <si>
    <t>09H</t>
  </si>
  <si>
    <t>NHS Crawley CCG</t>
  </si>
  <si>
    <t>NHS East Staffordshire CCG</t>
  </si>
  <si>
    <t>E38000053</t>
  </si>
  <si>
    <t>07V</t>
  </si>
  <si>
    <t>NHS Croydon CCG</t>
  </si>
  <si>
    <t>NHS East Sussex CCG</t>
  </si>
  <si>
    <t>E38000235</t>
  </si>
  <si>
    <t>01H</t>
  </si>
  <si>
    <t>NHS Cumbria CCG</t>
  </si>
  <si>
    <t>NHS Fareham and Gosport CCG</t>
  </si>
  <si>
    <t>E38000059</t>
  </si>
  <si>
    <t>00C</t>
  </si>
  <si>
    <t>NHS Darlington CCG</t>
  </si>
  <si>
    <t>NHS Fylde and Wyre CCG</t>
  </si>
  <si>
    <t>E38000226</t>
  </si>
  <si>
    <t>09J</t>
  </si>
  <si>
    <t>NHS Dartford, Gravesham and Swanley CCG</t>
  </si>
  <si>
    <t>NHS Gloucestershire CCG</t>
  </si>
  <si>
    <t>E38000062</t>
  </si>
  <si>
    <t>02X</t>
  </si>
  <si>
    <t>NHS Greater Huddersfield CCG</t>
  </si>
  <si>
    <t>E38000064</t>
  </si>
  <si>
    <t>11J</t>
  </si>
  <si>
    <t>NHS Greater Preston CCG</t>
  </si>
  <si>
    <t>E38000227</t>
  </si>
  <si>
    <t>05C</t>
  </si>
  <si>
    <t>NHS Halton CCG</t>
  </si>
  <si>
    <t>E38000068</t>
  </si>
  <si>
    <t>00D</t>
  </si>
  <si>
    <t>NHS Durham Dales, Easington and Sedgefield CCG</t>
  </si>
  <si>
    <t>NHS Hammersmith and Fulham CCG</t>
  </si>
  <si>
    <t>E38000070</t>
  </si>
  <si>
    <t>07W</t>
  </si>
  <si>
    <t>NHS Harrow CCG</t>
  </si>
  <si>
    <t>E38000074</t>
  </si>
  <si>
    <t>06K</t>
  </si>
  <si>
    <t>NHS Havering CCG</t>
  </si>
  <si>
    <t>E38000077</t>
  </si>
  <si>
    <t>01A</t>
  </si>
  <si>
    <t>NHS Herefordshire and Worcestershire CCG</t>
  </si>
  <si>
    <t>E38000236</t>
  </si>
  <si>
    <t>03W</t>
  </si>
  <si>
    <t>NHS Herts Valleys CCG</t>
  </si>
  <si>
    <t>E38000079</t>
  </si>
  <si>
    <t>02Y</t>
  </si>
  <si>
    <t>NHS Heywood, Middleton and Rochdale CCG</t>
  </si>
  <si>
    <t>E38000080</t>
  </si>
  <si>
    <t>05D</t>
  </si>
  <si>
    <t>NHS Hillingdon CCG</t>
  </si>
  <si>
    <t>E38000082</t>
  </si>
  <si>
    <t>09L</t>
  </si>
  <si>
    <t>NHS East Surrey CCG</t>
  </si>
  <si>
    <t>NHS Hounslow CCG</t>
  </si>
  <si>
    <t>E38000084</t>
  </si>
  <si>
    <t>09F</t>
  </si>
  <si>
    <t>NHS Eastbourne, Hailsham and Seaford CCG</t>
  </si>
  <si>
    <t>NHS Hull CCG</t>
  </si>
  <si>
    <t>E38000085</t>
  </si>
  <si>
    <t>01C</t>
  </si>
  <si>
    <t>NHS Eastern Cheshire CCG</t>
  </si>
  <si>
    <t>NHS Ipswich and East Suffolk CCG</t>
  </si>
  <si>
    <t>E38000086</t>
  </si>
  <si>
    <t>07X</t>
  </si>
  <si>
    <t>NHS Enfield CCG</t>
  </si>
  <si>
    <t>NHS Isle of Wight CCG</t>
  </si>
  <si>
    <t>E38000087</t>
  </si>
  <si>
    <t>03X</t>
  </si>
  <si>
    <t>NHS Erewash CCG</t>
  </si>
  <si>
    <t>NHS Kent and Medway CCG</t>
  </si>
  <si>
    <t>E38000237</t>
  </si>
  <si>
    <t>10K</t>
  </si>
  <si>
    <t>NHS Kernow CCG</t>
  </si>
  <si>
    <t>E38000089</t>
  </si>
  <si>
    <t>02M</t>
  </si>
  <si>
    <t>NHS Fylde &amp; Wyre CCG</t>
  </si>
  <si>
    <t>NHS Knowsley CCG</t>
  </si>
  <si>
    <t>E38000091</t>
  </si>
  <si>
    <t>00F</t>
  </si>
  <si>
    <t>NHS Gateshead CCG</t>
  </si>
  <si>
    <t>NHS Leeds CCG</t>
  </si>
  <si>
    <t>E38000225</t>
  </si>
  <si>
    <t>11M</t>
  </si>
  <si>
    <t>NHS Leicester City CCG</t>
  </si>
  <si>
    <t>E38000097</t>
  </si>
  <si>
    <t>06M</t>
  </si>
  <si>
    <t>NHS Great Yarmouth &amp; Waveney CCG</t>
  </si>
  <si>
    <t>NHS Lincolnshire CCG</t>
  </si>
  <si>
    <t>E38000238</t>
  </si>
  <si>
    <t>03A</t>
  </si>
  <si>
    <t>NHS Liverpool CCG</t>
  </si>
  <si>
    <t>E38000101</t>
  </si>
  <si>
    <t>01E</t>
  </si>
  <si>
    <t>NHS Luton CCG</t>
  </si>
  <si>
    <t>E38000102</t>
  </si>
  <si>
    <t>08A</t>
  </si>
  <si>
    <t>NHS Greenwich CCG</t>
  </si>
  <si>
    <t>NHS Manchester CCG</t>
  </si>
  <si>
    <t>E38000217</t>
  </si>
  <si>
    <t>09N</t>
  </si>
  <si>
    <t>NHS Guildford and Waverley CCG</t>
  </si>
  <si>
    <t>NHS Mid Essex CCG</t>
  </si>
  <si>
    <t>E38000106</t>
  </si>
  <si>
    <t>01F</t>
  </si>
  <si>
    <t>NHS Milton Keynes CCG</t>
  </si>
  <si>
    <t>E38000107</t>
  </si>
  <si>
    <t>03D</t>
  </si>
  <si>
    <t>NHS Hambleton, Richmondshire and Whitby CCG</t>
  </si>
  <si>
    <t>NHS Morecambe Bay CCG</t>
  </si>
  <si>
    <t>E38000228</t>
  </si>
  <si>
    <t>08C</t>
  </si>
  <si>
    <t>NHS Newcastle Gateshead CCG</t>
  </si>
  <si>
    <t>E38000212</t>
  </si>
  <si>
    <t>03Y</t>
  </si>
  <si>
    <t>NHS Hardwick CCG</t>
  </si>
  <si>
    <t>NHS Newham CCG</t>
  </si>
  <si>
    <t>E38000113</t>
  </si>
  <si>
    <t>08D</t>
  </si>
  <si>
    <t>NHS Haringey CCG</t>
  </si>
  <si>
    <t>NHS Norfolk and Waveney CCG</t>
  </si>
  <si>
    <t>E38000239</t>
  </si>
  <si>
    <t>03E</t>
  </si>
  <si>
    <t>NHS Harrogate and Rural District CCG</t>
  </si>
  <si>
    <t>NHS North Central London CCG</t>
  </si>
  <si>
    <t>E38000240</t>
  </si>
  <si>
    <t>08E</t>
  </si>
  <si>
    <t>NHS North Cumbria CCG</t>
  </si>
  <si>
    <t>E38000215</t>
  </si>
  <si>
    <t>00K</t>
  </si>
  <si>
    <t>NHS Hartlepool and Stockton-on-Tees CCG</t>
  </si>
  <si>
    <t>NHS North East Essex CCG</t>
  </si>
  <si>
    <t>E38000117</t>
  </si>
  <si>
    <t>09P</t>
  </si>
  <si>
    <t>NHS Hastings &amp; Rother CCG</t>
  </si>
  <si>
    <t>NHS North East Hampshire and Farnham CCG</t>
  </si>
  <si>
    <t>E38000118</t>
  </si>
  <si>
    <t>08F</t>
  </si>
  <si>
    <t>NHS North East Lincolnshire CCG</t>
  </si>
  <si>
    <t>E38000119</t>
  </si>
  <si>
    <t>05F</t>
  </si>
  <si>
    <t>NHS Herefordshire CCG</t>
  </si>
  <si>
    <t>NHS North Hampshire CCG</t>
  </si>
  <si>
    <t>E38000120</t>
  </si>
  <si>
    <t>06N</t>
  </si>
  <si>
    <t>NHS North Kirklees CCG</t>
  </si>
  <si>
    <t>E38000121</t>
  </si>
  <si>
    <t>01D</t>
  </si>
  <si>
    <t>NHS Heywood, Middleton &amp; Rochdale CCG</t>
  </si>
  <si>
    <t>NHS North Lincolnshire CCG</t>
  </si>
  <si>
    <t>E38000122</t>
  </si>
  <si>
    <t>99K</t>
  </si>
  <si>
    <t>NHS High Weald Lewes Havens CCG</t>
  </si>
  <si>
    <t>NHS North Staffordshire CCG</t>
  </si>
  <si>
    <t>E38000126</t>
  </si>
  <si>
    <t>08G</t>
  </si>
  <si>
    <t>NHS North Tyneside CCG</t>
  </si>
  <si>
    <t>E38000127</t>
  </si>
  <si>
    <t>09X</t>
  </si>
  <si>
    <t>NHS Horsham and Mid Sussex CCG</t>
  </si>
  <si>
    <t>NHS North Yorkshire CCG</t>
  </si>
  <si>
    <t>E38000241</t>
  </si>
  <si>
    <t>07Y</t>
  </si>
  <si>
    <t>NHS Northamptonshire CCG</t>
  </si>
  <si>
    <t>E38000242</t>
  </si>
  <si>
    <t>03F</t>
  </si>
  <si>
    <t>NHS Northumberland CCG</t>
  </si>
  <si>
    <t>E38000130</t>
  </si>
  <si>
    <t>06L</t>
  </si>
  <si>
    <t>NHS Nottingham and Nottinghamshire CCG</t>
  </si>
  <si>
    <t>E38000243</t>
  </si>
  <si>
    <t>10L</t>
  </si>
  <si>
    <t>NHS Oldham CCG</t>
  </si>
  <si>
    <t>E38000135</t>
  </si>
  <si>
    <t>08H</t>
  </si>
  <si>
    <t>NHS Islington CCG</t>
  </si>
  <si>
    <t>NHS Oxfordshire CCG</t>
  </si>
  <si>
    <t>E38000136</t>
  </si>
  <si>
    <t>11N</t>
  </si>
  <si>
    <t>NHS Portsmouth CCG</t>
  </si>
  <si>
    <t>E38000137</t>
  </si>
  <si>
    <t>08J</t>
  </si>
  <si>
    <t>NHS Kingston CCG</t>
  </si>
  <si>
    <t>NHS Redbridge CCG</t>
  </si>
  <si>
    <t>E38000138</t>
  </si>
  <si>
    <t>01J</t>
  </si>
  <si>
    <t>NHS Rotherham CCG</t>
  </si>
  <si>
    <t>E38000141</t>
  </si>
  <si>
    <t>08K</t>
  </si>
  <si>
    <t>NHS Lambeth CCG</t>
  </si>
  <si>
    <t>NHS Salford CCG</t>
  </si>
  <si>
    <t>E38000143</t>
  </si>
  <si>
    <t>01K</t>
  </si>
  <si>
    <t>NHS Lancashire North CCG</t>
  </si>
  <si>
    <t>NHS Sandwell and West Birmingham CCG</t>
  </si>
  <si>
    <t>E38000144</t>
  </si>
  <si>
    <t>02V</t>
  </si>
  <si>
    <t>NHS Leeds North CCG</t>
  </si>
  <si>
    <t>NHS Sheffield CCG</t>
  </si>
  <si>
    <t>E38000146</t>
  </si>
  <si>
    <t>03G</t>
  </si>
  <si>
    <t>NHS Leeds South and East CCG</t>
  </si>
  <si>
    <t>NHS Shropshire CCG</t>
  </si>
  <si>
    <t>E38000147</t>
  </si>
  <si>
    <t>03C</t>
  </si>
  <si>
    <t>NHS Leeds West CCG</t>
  </si>
  <si>
    <t>NHS Somerset CCG</t>
  </si>
  <si>
    <t>E38000150</t>
  </si>
  <si>
    <t>04C</t>
  </si>
  <si>
    <t>NHS South East London CCG</t>
  </si>
  <si>
    <t>E38000244</t>
  </si>
  <si>
    <t>08L</t>
  </si>
  <si>
    <t>NHS Lewisham CCG</t>
  </si>
  <si>
    <t>NHS South East Staffordshire and Seisdon Peninsula CCG</t>
  </si>
  <si>
    <t>E38000153</t>
  </si>
  <si>
    <t>03T</t>
  </si>
  <si>
    <t>NHS Lincolnshire East CCG</t>
  </si>
  <si>
    <t>NHS South Eastern Hampshire CCG</t>
  </si>
  <si>
    <t>E38000154</t>
  </si>
  <si>
    <t>04D</t>
  </si>
  <si>
    <t>NHS Lincolnshire West CCG</t>
  </si>
  <si>
    <t>NHS South Sefton CCG</t>
  </si>
  <si>
    <t>E38000161</t>
  </si>
  <si>
    <t>99A</t>
  </si>
  <si>
    <t>NHS South Tyneside CCG</t>
  </si>
  <si>
    <t>E38000163</t>
  </si>
  <si>
    <t>06P</t>
  </si>
  <si>
    <t>NHS South Warwickshire CCG</t>
  </si>
  <si>
    <t>E38000164</t>
  </si>
  <si>
    <t>04E</t>
  </si>
  <si>
    <t>NHS Mansfield &amp; Ashfield CCG</t>
  </si>
  <si>
    <t>NHS South West London CCG</t>
  </si>
  <si>
    <t>E38000245</t>
  </si>
  <si>
    <t>09W</t>
  </si>
  <si>
    <t>NHS Medway CCG</t>
  </si>
  <si>
    <t>NHS Southampton CCG</t>
  </si>
  <si>
    <t>E38000167</t>
  </si>
  <si>
    <t>08R</t>
  </si>
  <si>
    <t>NHS Merton CCG</t>
  </si>
  <si>
    <t>NHS Southend CCG</t>
  </si>
  <si>
    <t>E38000168</t>
  </si>
  <si>
    <t>06Q</t>
  </si>
  <si>
    <t>NHS Southport and Formby CCG</t>
  </si>
  <si>
    <t>E38000170</t>
  </si>
  <si>
    <t>04F</t>
  </si>
  <si>
    <t>NHS St Helens CCG</t>
  </si>
  <si>
    <t>E38000172</t>
  </si>
  <si>
    <t>04G</t>
  </si>
  <si>
    <t>NHS Nene CCG</t>
  </si>
  <si>
    <t>NHS Stafford and Surrounds CCG</t>
  </si>
  <si>
    <t>E38000173</t>
  </si>
  <si>
    <t>04H</t>
  </si>
  <si>
    <t>NHS Newark &amp; Sherwood CCG</t>
  </si>
  <si>
    <t>NHS Stockport CCG</t>
  </si>
  <si>
    <t>E38000174</t>
  </si>
  <si>
    <t>10M</t>
  </si>
  <si>
    <t>NHS Newbury and District CCG</t>
  </si>
  <si>
    <t>NHS Stoke on Trent CCG</t>
  </si>
  <si>
    <t>E38000175</t>
  </si>
  <si>
    <t>00G</t>
  </si>
  <si>
    <t>NHS Newcastle North and East CCG</t>
  </si>
  <si>
    <t>NHS Sunderland CCG</t>
  </si>
  <si>
    <t>E38000176</t>
  </si>
  <si>
    <t>00H</t>
  </si>
  <si>
    <t>NHS Newcastle West CCG</t>
  </si>
  <si>
    <t>NHS Surrey Heartlands CCG</t>
  </si>
  <si>
    <t>E38000246</t>
  </si>
  <si>
    <t>08M</t>
  </si>
  <si>
    <t>NHS Surrey Heath CCG</t>
  </si>
  <si>
    <t>E38000178</t>
  </si>
  <si>
    <t>10N</t>
  </si>
  <si>
    <t>NHS North &amp; West Reading CCG</t>
  </si>
  <si>
    <t>NHS Tameside and Glossop CCG</t>
  </si>
  <si>
    <t>E38000182</t>
  </si>
  <si>
    <t>04J</t>
  </si>
  <si>
    <t>NHS North Derbyshire CCG</t>
  </si>
  <si>
    <t>NHS Tees Valley CCG</t>
  </si>
  <si>
    <t>E38000247</t>
  </si>
  <si>
    <t>00J</t>
  </si>
  <si>
    <t>NHS North Durham CCG</t>
  </si>
  <si>
    <t>NHS Telford and Wrekin CCG</t>
  </si>
  <si>
    <t>E38000183</t>
  </si>
  <si>
    <t>06T</t>
  </si>
  <si>
    <t>NHS Thurrock CCG</t>
  </si>
  <si>
    <t>E38000185</t>
  </si>
  <si>
    <t>99M</t>
  </si>
  <si>
    <t>NHS Tower Hamlets CCG</t>
  </si>
  <si>
    <t>E38000186</t>
  </si>
  <si>
    <t>03H</t>
  </si>
  <si>
    <t>NHS Trafford CCG</t>
  </si>
  <si>
    <t>E38000187</t>
  </si>
  <si>
    <t>10J</t>
  </si>
  <si>
    <t>NHS Vale of York CCG</t>
  </si>
  <si>
    <t>E38000188</t>
  </si>
  <si>
    <t>03J</t>
  </si>
  <si>
    <t>NHS Wakefield CCG</t>
  </si>
  <si>
    <t>E38000190</t>
  </si>
  <si>
    <t>03K</t>
  </si>
  <si>
    <t>NHS Walsall CCG</t>
  </si>
  <si>
    <t>E38000191</t>
  </si>
  <si>
    <t>01M</t>
  </si>
  <si>
    <t>NHS North Manchester CCG</t>
  </si>
  <si>
    <t>NHS Waltham Forest CCG</t>
  </si>
  <si>
    <t>E38000192</t>
  </si>
  <si>
    <t>06V</t>
  </si>
  <si>
    <t>NHS North Norfolk CCG</t>
  </si>
  <si>
    <t>NHS Warrington CCG</t>
  </si>
  <si>
    <t>E38000194</t>
  </si>
  <si>
    <t>11T</t>
  </si>
  <si>
    <t>NHS North Somerset CCG</t>
  </si>
  <si>
    <t>NHS Warwickshire North CCG</t>
  </si>
  <si>
    <t>E38000195</t>
  </si>
  <si>
    <t>05G</t>
  </si>
  <si>
    <t>NHS West Essex CCG</t>
  </si>
  <si>
    <t>E38000197</t>
  </si>
  <si>
    <t>99C</t>
  </si>
  <si>
    <t>NHS West Hampshire CCG</t>
  </si>
  <si>
    <t>E38000198</t>
  </si>
  <si>
    <t>09Y</t>
  </si>
  <si>
    <t>NHS North West Surrey CCG</t>
  </si>
  <si>
    <t>NHS West Lancashire CCG</t>
  </si>
  <si>
    <t>E38000200</t>
  </si>
  <si>
    <t>99P</t>
  </si>
  <si>
    <t>NHS North, East, West Devon CCG</t>
  </si>
  <si>
    <t>NHS West Leicestershire CCG</t>
  </si>
  <si>
    <t>E38000201</t>
  </si>
  <si>
    <t>00L</t>
  </si>
  <si>
    <t>NHS West London CCG</t>
  </si>
  <si>
    <t>E38000202</t>
  </si>
  <si>
    <t>06W</t>
  </si>
  <si>
    <t>NHS Norwich CCG</t>
  </si>
  <si>
    <t>NHS West Suffolk CCG</t>
  </si>
  <si>
    <t>E38000204</t>
  </si>
  <si>
    <t>04K</t>
  </si>
  <si>
    <t>NHS Nottingham City CCG</t>
  </si>
  <si>
    <t>NHS West Sussex CCG</t>
  </si>
  <si>
    <t>E38000248</t>
  </si>
  <si>
    <t>04L</t>
  </si>
  <si>
    <t>NHS Nottingham North &amp; East CCG</t>
  </si>
  <si>
    <t>NHS Wigan Borough CCG</t>
  </si>
  <si>
    <t>E38000205</t>
  </si>
  <si>
    <t>04M</t>
  </si>
  <si>
    <t>NHS Nottingham West CCG</t>
  </si>
  <si>
    <t>NHS Wirral CCG</t>
  </si>
  <si>
    <t>E38000208</t>
  </si>
  <si>
    <t>00Y</t>
  </si>
  <si>
    <t>NHS Wolverhampton CCG</t>
  </si>
  <si>
    <t>E38000210</t>
  </si>
  <si>
    <t>10Q</t>
  </si>
  <si>
    <t>10R</t>
  </si>
  <si>
    <t>08N</t>
  </si>
  <si>
    <t>05J</t>
  </si>
  <si>
    <t>NHS Redditch and Bromsgrove CCG</t>
  </si>
  <si>
    <t>08P</t>
  </si>
  <si>
    <t>NHS Richmond CCG</t>
  </si>
  <si>
    <t>03L</t>
  </si>
  <si>
    <t>04N</t>
  </si>
  <si>
    <t>NHS Rushcliffe CCG</t>
  </si>
  <si>
    <t>01G</t>
  </si>
  <si>
    <t>05L</t>
  </si>
  <si>
    <t>03M</t>
  </si>
  <si>
    <t>NHS Scarborough and Ryedale CCG</t>
  </si>
  <si>
    <t>03N</t>
  </si>
  <si>
    <t>05N</t>
  </si>
  <si>
    <t>10T</t>
  </si>
  <si>
    <t>NHS Slough CCG</t>
  </si>
  <si>
    <t>05P</t>
  </si>
  <si>
    <t>NHS Solihull CCG</t>
  </si>
  <si>
    <t>11X</t>
  </si>
  <si>
    <t>01R</t>
  </si>
  <si>
    <t>NHS South Cheshire CCG</t>
  </si>
  <si>
    <t>99Q</t>
  </si>
  <si>
    <t>NHS South Devon and Torbay CCG</t>
  </si>
  <si>
    <t>05Q</t>
  </si>
  <si>
    <t>NHS South East Staffs and Seisdon Peninsular CCG</t>
  </si>
  <si>
    <t>10V</t>
  </si>
  <si>
    <t>12A</t>
  </si>
  <si>
    <t>NHS South Gloucestershire CCG</t>
  </si>
  <si>
    <t>10A</t>
  </si>
  <si>
    <t>NHS South Kent Coast CCG</t>
  </si>
  <si>
    <t>99D</t>
  </si>
  <si>
    <t>NHS South Lincolnshire CCG</t>
  </si>
  <si>
    <t>01N</t>
  </si>
  <si>
    <t>NHS South Manchester CCG</t>
  </si>
  <si>
    <t>06Y</t>
  </si>
  <si>
    <t>NHS South Norfolk CCG</t>
  </si>
  <si>
    <t>10W</t>
  </si>
  <si>
    <t>NHS South Reading CCG</t>
  </si>
  <si>
    <t>01T</t>
  </si>
  <si>
    <t>00M</t>
  </si>
  <si>
    <t>NHS South Tees CCG</t>
  </si>
  <si>
    <t>00N</t>
  </si>
  <si>
    <t>05R</t>
  </si>
  <si>
    <t>04Q</t>
  </si>
  <si>
    <t>NHS South West Lincolnshire CCG</t>
  </si>
  <si>
    <t>05T</t>
  </si>
  <si>
    <t>NHS South Worcestershire CCG</t>
  </si>
  <si>
    <t>10X</t>
  </si>
  <si>
    <t>99G</t>
  </si>
  <si>
    <t>04R</t>
  </si>
  <si>
    <t>NHS Southern Derbyshire CCG</t>
  </si>
  <si>
    <t>01V</t>
  </si>
  <si>
    <t>08Q</t>
  </si>
  <si>
    <t>NHS Southwark CCG</t>
  </si>
  <si>
    <t>01X</t>
  </si>
  <si>
    <t>05V</t>
  </si>
  <si>
    <t>01W</t>
  </si>
  <si>
    <t>05W</t>
  </si>
  <si>
    <t>00P</t>
  </si>
  <si>
    <t>99H</t>
  </si>
  <si>
    <t>NHS Surrey Downs CCG</t>
  </si>
  <si>
    <t>10C</t>
  </si>
  <si>
    <t>08T</t>
  </si>
  <si>
    <t>NHS Sutton CCG</t>
  </si>
  <si>
    <t>10D</t>
  </si>
  <si>
    <t>NHS Swale CCG</t>
  </si>
  <si>
    <t>12D</t>
  </si>
  <si>
    <t>NHS Swindon CCG</t>
  </si>
  <si>
    <t>01Y</t>
  </si>
  <si>
    <t>05X</t>
  </si>
  <si>
    <t>NHS Telford &amp; Wrekin CCG</t>
  </si>
  <si>
    <t>10E</t>
  </si>
  <si>
    <t>NHS Thanet CCG</t>
  </si>
  <si>
    <t>07G</t>
  </si>
  <si>
    <t>08V</t>
  </si>
  <si>
    <t>02A</t>
  </si>
  <si>
    <t>03Q</t>
  </si>
  <si>
    <t>02D</t>
  </si>
  <si>
    <t>NHS Vale Royal CCG</t>
  </si>
  <si>
    <t>03R</t>
  </si>
  <si>
    <t>05Y</t>
  </si>
  <si>
    <t>08W</t>
  </si>
  <si>
    <t>08X</t>
  </si>
  <si>
    <t>NHS Wandsworth CCG</t>
  </si>
  <si>
    <t>02E</t>
  </si>
  <si>
    <t>05H</t>
  </si>
  <si>
    <t>02F</t>
  </si>
  <si>
    <t>NHS West Cheshire CCG</t>
  </si>
  <si>
    <t>07H</t>
  </si>
  <si>
    <t>11A</t>
  </si>
  <si>
    <t>99J</t>
  </si>
  <si>
    <t>NHS West Kent CCG</t>
  </si>
  <si>
    <t>02G</t>
  </si>
  <si>
    <t>04V</t>
  </si>
  <si>
    <t>08Y</t>
  </si>
  <si>
    <t>NHS West London (K&amp;C &amp; QPP) CCG</t>
  </si>
  <si>
    <t>07J</t>
  </si>
  <si>
    <t>NHS West Norfolk CCG</t>
  </si>
  <si>
    <t>07K</t>
  </si>
  <si>
    <t>02H</t>
  </si>
  <si>
    <t>99N</t>
  </si>
  <si>
    <t>NHS Wiltshire CCG</t>
  </si>
  <si>
    <t>11C</t>
  </si>
  <si>
    <t>NHS Windsor, Ascot and Maidenhead CCG</t>
  </si>
  <si>
    <t>99B</t>
  </si>
  <si>
    <t>11D</t>
  </si>
  <si>
    <t>NHS Wokingham CCG</t>
  </si>
  <si>
    <t>06A</t>
  </si>
  <si>
    <t>06D</t>
  </si>
  <si>
    <t>NHS Wyre Forest CCG</t>
  </si>
  <si>
    <r>
      <t xml:space="preserve">Table 5. </t>
    </r>
    <r>
      <rPr>
        <sz val="12"/>
        <color theme="1"/>
        <rFont val="Arial"/>
        <family val="2"/>
      </rPr>
      <t>Prevalence of hip osteoarthritis in people aged over 45 by clinical commissioning group (2012 and 2020 boundaries), 2012</t>
    </r>
  </si>
  <si>
    <r>
      <t>Table 6.</t>
    </r>
    <r>
      <rPr>
        <sz val="12"/>
        <color theme="1"/>
        <rFont val="Arial"/>
        <family val="2"/>
      </rPr>
      <t xml:space="preserve"> Prevalence of back pain in people all ages by local authority, 2012</t>
    </r>
  </si>
  <si>
    <t>Population (all ages)</t>
  </si>
  <si>
    <t>Bristol</t>
  </si>
  <si>
    <t>Herefordshire</t>
  </si>
  <si>
    <t>Kingston upon Hull</t>
  </si>
  <si>
    <t>E07000240</t>
  </si>
  <si>
    <t>E07000241</t>
  </si>
  <si>
    <r>
      <t xml:space="preserve">Table 7. </t>
    </r>
    <r>
      <rPr>
        <sz val="12"/>
        <color theme="1"/>
        <rFont val="Arial"/>
        <family val="2"/>
      </rPr>
      <t>Prevalence of back pain in people all ages by clinical commissioning group (2012 and 2020 boundaries), 2012</t>
    </r>
  </si>
  <si>
    <t>CCG Code</t>
  </si>
  <si>
    <t>CCG Name</t>
  </si>
  <si>
    <t>Population (all ages) Mid-Year 2012</t>
  </si>
  <si>
    <t>12F</t>
  </si>
  <si>
    <r>
      <t>Table 8.</t>
    </r>
    <r>
      <rPr>
        <sz val="12"/>
        <color theme="1"/>
        <rFont val="Arial"/>
        <family val="2"/>
      </rPr>
      <t xml:space="preserve"> Prevalence of rheumatoid arthritis in people aged 16 and over by clinical commissioning group (2015 and 2020 boundaries) , 2015</t>
    </r>
  </si>
  <si>
    <t>Population (16+) mid-year 2015</t>
  </si>
  <si>
    <t>CCG 2020 Code</t>
  </si>
  <si>
    <t>NHS AIREDALE, WHARFEDALE AND CRAVEN CCG</t>
  </si>
  <si>
    <t>NHS ASHFORD CCG</t>
  </si>
  <si>
    <t>NHS AYLESBURY VALE CCG</t>
  </si>
  <si>
    <t>NHS BARKING AND DAGENHAM CCG</t>
  </si>
  <si>
    <t>NHS BARNET CCG</t>
  </si>
  <si>
    <t>NHS BARNSLEY CCG</t>
  </si>
  <si>
    <t>NHS BASILDON AND BRENTWOOD CCG</t>
  </si>
  <si>
    <t>NHS BASSETLAW CCG</t>
  </si>
  <si>
    <t>NHS BATH AND NORTH EAST SOMERSET CCG</t>
  </si>
  <si>
    <t>NHS BEDFORDSHIRE CCG</t>
  </si>
  <si>
    <t>NHS BEXLEY CCG</t>
  </si>
  <si>
    <t>NHS Birmingham Crosscity CCG</t>
  </si>
  <si>
    <t>NHS BLACKBURN WITH DARWEN CCG</t>
  </si>
  <si>
    <t>NHS BLACKPOOL CCG</t>
  </si>
  <si>
    <t>NHS BOLTON CCG</t>
  </si>
  <si>
    <t>NHS BRACKNELL AND ASCOT CCG</t>
  </si>
  <si>
    <t>NHS BRADFORD CITY CCG</t>
  </si>
  <si>
    <t>NHS BRADFORD DISTRICTS CCG</t>
  </si>
  <si>
    <t>NHS BRENT CCG</t>
  </si>
  <si>
    <t>NHS BRIGHTON AND HOVE CCG</t>
  </si>
  <si>
    <t>NHS BRISTOL CCG</t>
  </si>
  <si>
    <t>NHS BROMLEY CCG</t>
  </si>
  <si>
    <t>NHS BURY CCG</t>
  </si>
  <si>
    <t>NHS CALDERDALE CCG</t>
  </si>
  <si>
    <t>NHS CAMBRIDGESHIRE AND PETERBOROUGH CCG</t>
  </si>
  <si>
    <t>NHS CAMDEN CCG</t>
  </si>
  <si>
    <t>NHS CANNOCK CHASE CCG</t>
  </si>
  <si>
    <t>NHS CANTERBURY AND COASTAL CCG</t>
  </si>
  <si>
    <t>NHS CASTLE POINT AND ROCHFORD CCG</t>
  </si>
  <si>
    <t>NHS CENTRAL LONDON (WESTMINSTER) CCG</t>
  </si>
  <si>
    <t>NHS CENTRAL MANCHESTER CCG</t>
  </si>
  <si>
    <t>NHS CHILTERN CCG</t>
  </si>
  <si>
    <t>NHS CHORLEY AND SOUTH RIBBLE CCG</t>
  </si>
  <si>
    <t>NHS CITY AND HACKNEY CCG</t>
  </si>
  <si>
    <t>NHS COASTAL WEST SUSSEX CCG</t>
  </si>
  <si>
    <t>NHS CORBY CCG</t>
  </si>
  <si>
    <t>NHS COVENTRY AND RUGBY CCG</t>
  </si>
  <si>
    <t>NHS CRAWLEY CCG</t>
  </si>
  <si>
    <t>NHS CROYDON CCG</t>
  </si>
  <si>
    <t>NHS CUMBRIA CCG</t>
  </si>
  <si>
    <t>NHS DARLINGTON CCG</t>
  </si>
  <si>
    <t>NHS DARTFORD, GRAVESHAM AND SWANLEY CCG</t>
  </si>
  <si>
    <t>NHS DONCASTER CCG</t>
  </si>
  <si>
    <t>NHS DORSET CCG</t>
  </si>
  <si>
    <t>NHS DUDLEY CCG</t>
  </si>
  <si>
    <t>NHS DURHAM DALES, EASINGTON AND SEDGEFIELD CCG</t>
  </si>
  <si>
    <t>NHS EALING CCG</t>
  </si>
  <si>
    <t>NHS EAST AND NORTH HERTFORDSHIRE CCG</t>
  </si>
  <si>
    <t>NHS EAST LANCASHIRE CCG</t>
  </si>
  <si>
    <t>NHS EAST LEICESTERSHIRE AND RUTLAND CCG</t>
  </si>
  <si>
    <t>NHS EAST RIDING OF YORKSHIRE CCG</t>
  </si>
  <si>
    <t>NHS EAST STAFFORDSHIRE CCG</t>
  </si>
  <si>
    <t>NHS EAST SURREY CCG</t>
  </si>
  <si>
    <t>NHS EASTBOURNE, HAILSHAM AND SEAFORD CCG</t>
  </si>
  <si>
    <t>NHS EASTERN CHESHIRE CCG</t>
  </si>
  <si>
    <t>NHS ENFIELD CCG</t>
  </si>
  <si>
    <t>NHS EREWASH CCG</t>
  </si>
  <si>
    <t>NHS FAREHAM AND GOSPORT CCG</t>
  </si>
  <si>
    <t>NHS FYLDE &amp; WYRE CCG</t>
  </si>
  <si>
    <t>NHS GLOUCESTERSHIRE CCG</t>
  </si>
  <si>
    <t>NHS GREAT YARMOUTH AND WAVENEY CCG</t>
  </si>
  <si>
    <t>NHS GREATER HUDDERSFIELD CCG</t>
  </si>
  <si>
    <t>NHS GREATER PRESTON CCG</t>
  </si>
  <si>
    <t>NHS GREENWICH CCG</t>
  </si>
  <si>
    <t>NHS GUILDFORD AND WAVERLEY CCG</t>
  </si>
  <si>
    <t>NHS HALTON CCG</t>
  </si>
  <si>
    <t>NHS HAMBLETON, RICHMONDSHIRE AND WHITBY CCG</t>
  </si>
  <si>
    <t>NHS HAMMERSMITH AND FULHAM CCG</t>
  </si>
  <si>
    <t>NHS HARDWICK CCG</t>
  </si>
  <si>
    <t>NHS HARINGEY CCG</t>
  </si>
  <si>
    <t>NHS HARROGATE AND RURAL DISTRICT CCG</t>
  </si>
  <si>
    <t>NHS HARROW CCG</t>
  </si>
  <si>
    <t>NHS HARTLEPOOL AND STOCKTON-ON-TEES CCG</t>
  </si>
  <si>
    <t>NHS HASTINGS AND ROTHER CCG</t>
  </si>
  <si>
    <t>NHS HAVERING CCG</t>
  </si>
  <si>
    <t>NHS HEREFORDSHIRE CCG</t>
  </si>
  <si>
    <t>NHS HERTS VALLEYS CCG</t>
  </si>
  <si>
    <t>NHS HEYWOOD, MIDDLETON AND ROCHDALE CCG</t>
  </si>
  <si>
    <t>NHS HIGH WEALD LEWES HAVENS CCG</t>
  </si>
  <si>
    <t>NHS HILLINGDON CCG</t>
  </si>
  <si>
    <t>NHS HORSHAM AND MID SUSSEX CCG</t>
  </si>
  <si>
    <t>NHS HOUNSLOW CCG</t>
  </si>
  <si>
    <t>NHS HULL CCG</t>
  </si>
  <si>
    <t>NHS IPSWICH AND EAST SUFFOLK CCG</t>
  </si>
  <si>
    <t>NHS ISLE OF WIGHT CCG</t>
  </si>
  <si>
    <t>NHS ISLINGTON CCG</t>
  </si>
  <si>
    <t>NHS KERNOW CCG</t>
  </si>
  <si>
    <t>NHS KINGSTON CCG</t>
  </si>
  <si>
    <t>NHS KNOWSLEY CCG</t>
  </si>
  <si>
    <t>NHS LAMBETH CCG</t>
  </si>
  <si>
    <t>NHS LANCASHIRE NORTH CCG</t>
  </si>
  <si>
    <t>NHS LEEDS NORTH CCG</t>
  </si>
  <si>
    <t>NHS LEEDS SOUTH AND EAST CCG</t>
  </si>
  <si>
    <t>NHS LEEDS WEST CCG</t>
  </si>
  <si>
    <t>NHS LEICESTER CITY CCG</t>
  </si>
  <si>
    <t>NHS LEWISHAM CCG</t>
  </si>
  <si>
    <t>NHS LINCOLNSHIRE EAST CCG</t>
  </si>
  <si>
    <t>NHS LINCOLNSHIRE WEST CCG</t>
  </si>
  <si>
    <t>NHS LUTON CCG</t>
  </si>
  <si>
    <t>NHS MANSFIELD AND ASHFIELD CCG</t>
  </si>
  <si>
    <t>NHS MEDWAY CCG</t>
  </si>
  <si>
    <t>NHS MERTON CCG</t>
  </si>
  <si>
    <t>NHS MID ESSEX CCG</t>
  </si>
  <si>
    <t>NHS MILTON KEYNES CCG</t>
  </si>
  <si>
    <t>NHS NENE CCG</t>
  </si>
  <si>
    <t>NHS NEWARK &amp; SHERWOOD CCG</t>
  </si>
  <si>
    <t>NHS NEWBURY AND DISTRICT CCG</t>
  </si>
  <si>
    <t>NHS NEWHAM CCG</t>
  </si>
  <si>
    <t>NHS NORTH &amp; WEST READING CCG</t>
  </si>
  <si>
    <t>NHS NORTH DERBYSHIRE CCG</t>
  </si>
  <si>
    <t>NHS NORTH DURHAM CCG</t>
  </si>
  <si>
    <t>NHS NORTH EAST ESSEX CCG</t>
  </si>
  <si>
    <t>NHS NORTH EAST HAMPSHIRE AND FARNHAM CCG</t>
  </si>
  <si>
    <t>NHS NORTH EAST LINCOLNSHIRE CCG</t>
  </si>
  <si>
    <t>NHS NORTH HAMPSHIRE CCG</t>
  </si>
  <si>
    <t>NHS NORTH KIRKLEES CCG</t>
  </si>
  <si>
    <t>NHS NORTH LINCOLNSHIRE CCG</t>
  </si>
  <si>
    <t>NHS NORTH MANCHESTER CCG</t>
  </si>
  <si>
    <t>NHS NORTH NORFOLK CCG</t>
  </si>
  <si>
    <t>NHS NORTH SOMERSET CCG</t>
  </si>
  <si>
    <t>NHS NORTH STAFFORDSHIRE CCG</t>
  </si>
  <si>
    <t>NHS NORTH TYNESIDE CCG</t>
  </si>
  <si>
    <t>NHS NORTH WEST SURREY CCG</t>
  </si>
  <si>
    <t>NHS NORTHERN, EASTERN AND WESTERN DEVON CCG</t>
  </si>
  <si>
    <t>NHS NORTHUMBERLAND CCG</t>
  </si>
  <si>
    <t>NHS NORWICH CCG</t>
  </si>
  <si>
    <t>NHS NOTTINGHAM CITY CCG</t>
  </si>
  <si>
    <t>NHS NOTTINGHAM NORTH AND EAST CCG</t>
  </si>
  <si>
    <t>NHS NOTTINGHAM WEST CCG</t>
  </si>
  <si>
    <t>NHS OLDHAM CCG</t>
  </si>
  <si>
    <t>NHS OXFORDSHIRE CCG</t>
  </si>
  <si>
    <t>NHS PORTSMOUTH CCG</t>
  </si>
  <si>
    <t>NHS REDBRIDGE CCG</t>
  </si>
  <si>
    <t>NHS REDDITCH AND BROMSGROVE CCG</t>
  </si>
  <si>
    <t>NHS RICHMOND CCG</t>
  </si>
  <si>
    <t>NHS ROTHERHAM CCG</t>
  </si>
  <si>
    <t>NHS RUSHCLIFFE CCG</t>
  </si>
  <si>
    <t>NHS SALFORD CCG</t>
  </si>
  <si>
    <t>NHS SANDWELL AND WEST BIRMINGHAM CCG</t>
  </si>
  <si>
    <t>NHS SCARBOROUGH AND RYEDALE CCG</t>
  </si>
  <si>
    <t>NHS SHEFFIELD CCG</t>
  </si>
  <si>
    <t>NHS SHROPSHIRE CCG</t>
  </si>
  <si>
    <t>NHS SLOUGH CCG</t>
  </si>
  <si>
    <t>NHS SOLIHULL CCG</t>
  </si>
  <si>
    <t>NHS SOMERSET CCG</t>
  </si>
  <si>
    <t>NHS SOUTH CHESHIRE CCG</t>
  </si>
  <si>
    <t>NHS SOUTH DEVON AND TORBAY CCG</t>
  </si>
  <si>
    <t>NHS SOUTH EAST STAFFORDSHIRE AND SEISDON PENINSULA CCG</t>
  </si>
  <si>
    <t>NHS SOUTH EASTERN HAMPSHIRE CCG</t>
  </si>
  <si>
    <t>NHS SOUTH GLOUCESTERSHIRE CCG</t>
  </si>
  <si>
    <t>NHS SOUTH KENT COAST CCG</t>
  </si>
  <si>
    <t>NHS SOUTH LINCOLNSHIRE CCG</t>
  </si>
  <si>
    <t>NHS SOUTH MANCHESTER CCG</t>
  </si>
  <si>
    <t>NHS SOUTH NORFOLK CCG</t>
  </si>
  <si>
    <t>NHS SOUTH READING CCG</t>
  </si>
  <si>
    <t>NHS SOUTH SEFTON CCG</t>
  </si>
  <si>
    <t>NHS SOUTH TEES CCG</t>
  </si>
  <si>
    <t>NHS SOUTH TYNESIDE CCG</t>
  </si>
  <si>
    <t>NHS SOUTH WARWICKSHIRE CCG</t>
  </si>
  <si>
    <t>NHS SOUTH WEST LINCOLNSHIRE CCG</t>
  </si>
  <si>
    <t>NHS SOUTH WORCESTERSHIRE CCG</t>
  </si>
  <si>
    <t>NHS SOUTHAMPTON CCG</t>
  </si>
  <si>
    <t>NHS SOUTHEND CCG</t>
  </si>
  <si>
    <t>NHS SOUTHERN DERBYSHIRE CCG</t>
  </si>
  <si>
    <t>NHS SOUTHPORT AND FORMBY CCG</t>
  </si>
  <si>
    <t>NHS SOUTHWARK CCG</t>
  </si>
  <si>
    <t>NHS ST HELENS CCG</t>
  </si>
  <si>
    <t>NHS STAFFORD AND SURROUNDS CCG</t>
  </si>
  <si>
    <t>NHS STOCKPORT CCG</t>
  </si>
  <si>
    <t>NHS STOKE ON TRENT CCG</t>
  </si>
  <si>
    <t>NHS SUNDERLAND CCG</t>
  </si>
  <si>
    <t>NHS SURREY DOWNS CCG</t>
  </si>
  <si>
    <t>NHS SURREY HEATH CCG</t>
  </si>
  <si>
    <t>NHS SUTTON CCG</t>
  </si>
  <si>
    <t>NHS SWALE CCG</t>
  </si>
  <si>
    <t>NHS SWINDON CCG</t>
  </si>
  <si>
    <t>NHS TAMESIDE AND GLOSSOP CCG</t>
  </si>
  <si>
    <t>NHS TELFORD AND WREKIN CCG</t>
  </si>
  <si>
    <t>NHS THANET CCG</t>
  </si>
  <si>
    <t>NHS THURROCK CCG</t>
  </si>
  <si>
    <t>NHS TOWER HAMLETS CCG</t>
  </si>
  <si>
    <t>NHS TRAFFORD CCG</t>
  </si>
  <si>
    <t>NHS VALE OF YORK CCG</t>
  </si>
  <si>
    <t>NHS VALE ROYAL CCG</t>
  </si>
  <si>
    <t>NHS WAKEFIELD CCG</t>
  </si>
  <si>
    <t>NHS WALSALL CCG</t>
  </si>
  <si>
    <t>NHS WALTHAM FOREST CCG</t>
  </si>
  <si>
    <t>NHS WANDSWORTH CCG</t>
  </si>
  <si>
    <t>NHS WARRINGTON CCG</t>
  </si>
  <si>
    <t>NHS WARWICKSHIRE NORTH CCG</t>
  </si>
  <si>
    <t>NHS WEST CHESHIRE CCG</t>
  </si>
  <si>
    <t>NHS WEST ESSEX CCG</t>
  </si>
  <si>
    <t>NHS WEST HAMPSHIRE CCG</t>
  </si>
  <si>
    <t>NHS WEST KENT CCG</t>
  </si>
  <si>
    <t>NHS WEST LANCASHIRE CCG</t>
  </si>
  <si>
    <t>NHS WEST LEICESTERSHIRE CCG</t>
  </si>
  <si>
    <t>NHS WEST LONDON CCG</t>
  </si>
  <si>
    <t>NHS WEST NORFOLK CCG</t>
  </si>
  <si>
    <t>NHS WEST SUFFOLK CCG</t>
  </si>
  <si>
    <t>NHS WIGAN BOROUGH CCG</t>
  </si>
  <si>
    <t>NHS WILTSHIRE CCG</t>
  </si>
  <si>
    <t>NHS WINDSOR, ASCOT AND MAIDENHEAD CCG</t>
  </si>
  <si>
    <t>NHS WOKINGHAM CCG</t>
  </si>
  <si>
    <t>NHS WOLVERHAMPTON CCG</t>
  </si>
  <si>
    <t>NHS WYRE FOREST CCG</t>
  </si>
  <si>
    <t>CCG 2013 code (2011)</t>
  </si>
  <si>
    <t>CCG 2013 Name (211)</t>
  </si>
  <si>
    <t>CCG 2020 code</t>
  </si>
  <si>
    <t>Values</t>
  </si>
  <si>
    <t>Sum of Population (&gt;45 years)</t>
  </si>
  <si>
    <t>Sum of Cases (general)</t>
  </si>
  <si>
    <t>Sum of Cases (severe)</t>
  </si>
  <si>
    <t>CCGs (Summary of changes - April 2013 to April 2019), highlighting mergers, border and organisational changes</t>
  </si>
  <si>
    <t>https://www.england.nhs.uk/wp-content/uploads/2019/05/xchanges-to-ccg-dco-stp-mappings-over-time.xlsx</t>
  </si>
  <si>
    <t>211 CCGs in April 2013 has now become 191 in April 2019. Changes (including name spellings) are highlighted</t>
  </si>
  <si>
    <t>CCG 2013</t>
  </si>
  <si>
    <t>CCG 2015</t>
  </si>
  <si>
    <t>CCG 2017</t>
  </si>
  <si>
    <t>CCG 2018</t>
  </si>
  <si>
    <t>CCG 2019</t>
  </si>
  <si>
    <t>CCG13</t>
  </si>
  <si>
    <t>CCG13ons</t>
  </si>
  <si>
    <t>CCG13 (211)</t>
  </si>
  <si>
    <t>CCG15</t>
  </si>
  <si>
    <t>CCG15ons</t>
  </si>
  <si>
    <t>CCG15 (209)</t>
  </si>
  <si>
    <t>CCG17</t>
  </si>
  <si>
    <t>CCG17ons</t>
  </si>
  <si>
    <t>CCG17 (207)</t>
  </si>
  <si>
    <t>CCG18</t>
  </si>
  <si>
    <t>CCG18ons</t>
  </si>
  <si>
    <t>CCG18 (195) Clinical Commissioning Groups</t>
  </si>
  <si>
    <t>CCG19</t>
  </si>
  <si>
    <t>CCG19ons</t>
  </si>
  <si>
    <t>CCG19 (191) Clinical Commissioning Groups</t>
  </si>
  <si>
    <t>CCG20</t>
  </si>
  <si>
    <t>CCG20ONS</t>
  </si>
  <si>
    <t>2019 to 2020 change?</t>
  </si>
  <si>
    <t>E38000001</t>
  </si>
  <si>
    <t>Y</t>
  </si>
  <si>
    <t>E38000002</t>
  </si>
  <si>
    <t>E38000003</t>
  </si>
  <si>
    <t>14Y</t>
  </si>
  <si>
    <t>N</t>
  </si>
  <si>
    <t>E38000005</t>
  </si>
  <si>
    <t>E38000009</t>
  </si>
  <si>
    <t>E38000011</t>
  </si>
  <si>
    <t>E38000012</t>
  </si>
  <si>
    <t>15E</t>
  </si>
  <si>
    <t>E38000013</t>
  </si>
  <si>
    <t>E38000017</t>
  </si>
  <si>
    <t>15D</t>
  </si>
  <si>
    <t>E38000018</t>
  </si>
  <si>
    <t>E38000019</t>
  </si>
  <si>
    <t>E38000022</t>
  </si>
  <si>
    <t>15C</t>
  </si>
  <si>
    <t>E38000023</t>
  </si>
  <si>
    <t>E38000027</t>
  </si>
  <si>
    <t>E38000029</t>
  </si>
  <si>
    <t>E38000032</t>
  </si>
  <si>
    <t>14L</t>
  </si>
  <si>
    <t>E38000033</t>
  </si>
  <si>
    <t>E38000036</t>
  </si>
  <si>
    <t>E38000213</t>
  </si>
  <si>
    <t>E38000037</t>
  </si>
  <si>
    <t>E38000039</t>
  </si>
  <si>
    <t>E38000040</t>
  </si>
  <si>
    <t>E38000041</t>
  </si>
  <si>
    <t>E38000042</t>
  </si>
  <si>
    <t>E38000043</t>
  </si>
  <si>
    <t>E38000047</t>
  </si>
  <si>
    <t>E38000054</t>
  </si>
  <si>
    <t>E38000055</t>
  </si>
  <si>
    <t>E38000056</t>
  </si>
  <si>
    <t>E38000057</t>
  </si>
  <si>
    <t>E38000058</t>
  </si>
  <si>
    <t>15M</t>
  </si>
  <si>
    <t>E38000060</t>
  </si>
  <si>
    <t>E38000061</t>
  </si>
  <si>
    <t>13T</t>
  </si>
  <si>
    <t>NHS Newcastle and Gateshead CCG</t>
  </si>
  <si>
    <t>E38000063</t>
  </si>
  <si>
    <t>NHS Great Yarmouth and Waveney CCG</t>
  </si>
  <si>
    <t>E38000065</t>
  </si>
  <si>
    <t>E38000066</t>
  </si>
  <si>
    <t>E38000214</t>
  </si>
  <si>
    <t>E38000069</t>
  </si>
  <si>
    <t>E38000071</t>
  </si>
  <si>
    <t>E38000072</t>
  </si>
  <si>
    <t>E38000073</t>
  </si>
  <si>
    <t>E38000075</t>
  </si>
  <si>
    <t>E38000076</t>
  </si>
  <si>
    <t>NHS Hastings and Rother CCG</t>
  </si>
  <si>
    <t>E38000078</t>
  </si>
  <si>
    <t>E38000081</t>
  </si>
  <si>
    <t>E38000083</t>
  </si>
  <si>
    <t>E38000088</t>
  </si>
  <si>
    <t>E38000090</t>
  </si>
  <si>
    <t>E38000092</t>
  </si>
  <si>
    <t>E38000093</t>
  </si>
  <si>
    <t>E38000216</t>
  </si>
  <si>
    <t>E38000094</t>
  </si>
  <si>
    <t>15F</t>
  </si>
  <si>
    <t>E38000095</t>
  </si>
  <si>
    <t>E38000096</t>
  </si>
  <si>
    <t>E38000098</t>
  </si>
  <si>
    <t>E38000099</t>
  </si>
  <si>
    <t>E38000100</t>
  </si>
  <si>
    <t>E38000103</t>
  </si>
  <si>
    <t>NHS Mansfield and Ashfield CCG</t>
  </si>
  <si>
    <t>E38000104</t>
  </si>
  <si>
    <t>E38000105</t>
  </si>
  <si>
    <t>E38000108</t>
  </si>
  <si>
    <t>E38000109</t>
  </si>
  <si>
    <t>NHS Newark and Sherwood CCG</t>
  </si>
  <si>
    <t>E38000110</t>
  </si>
  <si>
    <t>15A</t>
  </si>
  <si>
    <t>E38000111</t>
  </si>
  <si>
    <t>E38000112</t>
  </si>
  <si>
    <t>E38000114</t>
  </si>
  <si>
    <t>NHS North and West Reading CCG</t>
  </si>
  <si>
    <t>E38000115</t>
  </si>
  <si>
    <t>E38000116</t>
  </si>
  <si>
    <t>E38000123</t>
  </si>
  <si>
    <t>E38000124</t>
  </si>
  <si>
    <t>E38000125</t>
  </si>
  <si>
    <t>E38000128</t>
  </si>
  <si>
    <t>E38000129</t>
  </si>
  <si>
    <t>NHS Northern, Eastern and Western Devon CCG</t>
  </si>
  <si>
    <t>15N</t>
  </si>
  <si>
    <t>E38000131</t>
  </si>
  <si>
    <t>E38000218</t>
  </si>
  <si>
    <t>E38000132</t>
  </si>
  <si>
    <t>E38000133</t>
  </si>
  <si>
    <t>NHS Nottingham North and East CCG</t>
  </si>
  <si>
    <t>E38000134</t>
  </si>
  <si>
    <t>E38000139</t>
  </si>
  <si>
    <t>E38000140</t>
  </si>
  <si>
    <t>E38000142</t>
  </si>
  <si>
    <t>E38000145</t>
  </si>
  <si>
    <t>E38000148</t>
  </si>
  <si>
    <t>E38000149</t>
  </si>
  <si>
    <t>E38000151</t>
  </si>
  <si>
    <t>E38000152</t>
  </si>
  <si>
    <t>E38000155</t>
  </si>
  <si>
    <t>E38000156</t>
  </si>
  <si>
    <t>E38000157</t>
  </si>
  <si>
    <t>E38000158</t>
  </si>
  <si>
    <t>E38000159</t>
  </si>
  <si>
    <t>E38000219</t>
  </si>
  <si>
    <t>E38000160</t>
  </si>
  <si>
    <t>E38000162</t>
  </si>
  <si>
    <t>E38000165</t>
  </si>
  <si>
    <t>E38000166</t>
  </si>
  <si>
    <t>E38000169</t>
  </si>
  <si>
    <t>E38000171</t>
  </si>
  <si>
    <t>NHS Stoke On Trent CCG</t>
  </si>
  <si>
    <t>E38000177</t>
  </si>
  <si>
    <t>E38000179</t>
  </si>
  <si>
    <t>E38000180</t>
  </si>
  <si>
    <t>E38000181</t>
  </si>
  <si>
    <t>E38000184</t>
  </si>
  <si>
    <t>E38000189</t>
  </si>
  <si>
    <t>E38000193</t>
  </si>
  <si>
    <t>E38000196</t>
  </si>
  <si>
    <t>E38000199</t>
  </si>
  <si>
    <t>NHS West London (Kensington and Chelsea, Queen's Park and Paddington) CCG</t>
  </si>
  <si>
    <t>E38000203</t>
  </si>
  <si>
    <t>E38000206</t>
  </si>
  <si>
    <t>E38000207</t>
  </si>
  <si>
    <t>E38000209</t>
  </si>
  <si>
    <t>E38000211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</si>
</sst>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1"/>
      <color theme="1"/>
      <name val="Calibri"/>
      <family val="2"/>
      <scheme val="minor"/>
    </font>
    <font>
      <sz val="10"/>
      <name val="Arial"/>
      <family val="2"/>
    </font>
    <font>
      <b/>
      <sz val="12"/>
      <color theme="1"/>
      <name val="Arial"/>
      <family val="2"/>
    </font>
    <font>
      <sz val="12"/>
      <color theme="1"/>
      <name val="Arial"/>
      <family val="2"/>
    </font>
    <font>
      <sz val="12"/>
      <name val="Arial"/>
      <family val="2"/>
    </font>
    <font>
      <b/>
      <sz val="14"/>
      <color theme="1"/>
      <name val="Arial"/>
      <family val="2"/>
    </font>
    <font>
      <b/>
      <sz val="12"/>
      <color theme="0"/>
      <name val="Arial"/>
      <family val="2"/>
    </font>
    <font>
      <sz val="12"/>
      <color theme="0"/>
      <name val="Arial"/>
      <family val="2"/>
    </font>
    <font>
      <b/>
      <sz val="12"/>
      <name val="Arial"/>
      <family val="2"/>
    </font>
    <font>
      <sz val="12"/>
      <color rgb="FFFF0000"/>
      <name val="Arial"/>
      <family val="2"/>
    </font>
    <font>
      <b/>
      <sz val="11"/>
      <color theme="0"/>
      <name val="Calibri"/>
      <family val="2"/>
      <scheme val="minor"/>
    </font>
    <font>
      <sz val="11"/>
      <color theme="0"/>
      <name val="Calibri"/>
      <family val="2"/>
      <scheme val="minor"/>
    </font>
    <font>
      <sz val="11"/>
      <color theme="1"/>
      <name val="Arial"/>
      <family val="2"/>
    </font>
    <font>
      <vertAlign val="superscript"/>
      <sz val="11"/>
      <color theme="1"/>
      <name val="Arial"/>
      <family val="2"/>
    </font>
    <font>
      <sz val="8"/>
      <color theme="1"/>
      <name val="Calibri"/>
      <family val="2"/>
      <scheme val="minor"/>
    </font>
    <font>
      <b/>
      <sz val="11"/>
      <color theme="1"/>
      <name val="Calibri"/>
      <family val="2"/>
      <scheme val="minor"/>
    </font>
    <font>
      <sz val="10"/>
      <color theme="1"/>
      <name val="Arial"/>
      <family val="2"/>
    </font>
    <font>
      <sz val="10"/>
      <color theme="4"/>
      <name val="Arial"/>
      <family val="2"/>
    </font>
    <font>
      <sz val="8"/>
      <name val="Calibri"/>
      <family val="2"/>
      <scheme val="minor"/>
    </font>
    <font>
      <b/>
      <sz val="20"/>
      <color rgb="FF7C2855"/>
      <name val="Arial"/>
      <family val="2"/>
    </font>
    <font>
      <sz val="10"/>
      <color theme="1"/>
      <name val="Calibri"/>
      <family val="2"/>
      <scheme val="minor"/>
    </font>
    <font>
      <sz val="10"/>
      <color rgb="FFFF0000"/>
      <name val="Arial"/>
      <family val="2"/>
    </font>
    <font>
      <sz val="14"/>
      <color rgb="FF7C2855"/>
      <name val="Arial"/>
      <family val="2"/>
    </font>
    <font>
      <b/>
      <sz val="10"/>
      <color rgb="FFFF0000"/>
      <name val="Arial"/>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bgColor theme="1"/>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diagonal/>
    </border>
    <border>
      <left style="thin">
        <color theme="1"/>
      </left>
      <right/>
      <top/>
      <bottom/>
      <diagonal/>
    </border>
  </borders>
  <cellStyleXfs count="6">
    <xf numFmtId="0" fontId="0" fillId="0" borderId="0"/>
    <xf numFmtId="0" fontId="1" fillId="0" borderId="0"/>
    <xf numFmtId="0" fontId="1" fillId="0" borderId="0"/>
    <xf numFmtId="0" fontId="20" fillId="0" borderId="0"/>
    <xf numFmtId="0" fontId="1" fillId="0" borderId="0"/>
    <xf numFmtId="0" fontId="24" fillId="0" borderId="0" applyNumberFormat="0" applyFill="0" applyBorder="0" applyAlignment="0" applyProtection="0"/>
  </cellStyleXfs>
  <cellXfs count="78">
    <xf numFmtId="0" fontId="0" fillId="0" borderId="0" xfId="0"/>
    <xf numFmtId="0" fontId="2" fillId="2" borderId="0" xfId="0" applyFont="1" applyFill="1"/>
    <xf numFmtId="3" fontId="0" fillId="0" borderId="0" xfId="0" applyNumberFormat="1"/>
    <xf numFmtId="2" fontId="0" fillId="0" borderId="0" xfId="0" applyNumberFormat="1"/>
    <xf numFmtId="0" fontId="2" fillId="0" borderId="0" xfId="0" applyFont="1"/>
    <xf numFmtId="0" fontId="3" fillId="0" borderId="0" xfId="0" applyFont="1"/>
    <xf numFmtId="3" fontId="3" fillId="0" borderId="0" xfId="0" applyNumberFormat="1" applyFont="1"/>
    <xf numFmtId="164" fontId="3" fillId="0" borderId="0" xfId="0" applyNumberFormat="1" applyFont="1"/>
    <xf numFmtId="0" fontId="3" fillId="2" borderId="0" xfId="0" applyFont="1" applyFill="1"/>
    <xf numFmtId="0" fontId="4" fillId="0" borderId="0" xfId="0" applyFont="1"/>
    <xf numFmtId="3" fontId="4" fillId="0" borderId="0" xfId="0" applyNumberFormat="1" applyFont="1"/>
    <xf numFmtId="0" fontId="4" fillId="0" borderId="0" xfId="0" applyFont="1" applyAlignment="1">
      <alignment vertical="top"/>
    </xf>
    <xf numFmtId="3" fontId="4" fillId="0" borderId="0" xfId="0" applyNumberFormat="1" applyFont="1" applyAlignment="1">
      <alignment vertical="top"/>
    </xf>
    <xf numFmtId="0" fontId="4" fillId="0" borderId="0" xfId="0" applyFont="1" applyAlignment="1">
      <alignment vertical="center"/>
    </xf>
    <xf numFmtId="0" fontId="3" fillId="0" borderId="0" xfId="0" applyFont="1" applyProtection="1">
      <protection hidden="1"/>
    </xf>
    <xf numFmtId="0" fontId="4" fillId="0" borderId="0" xfId="0" applyFont="1" applyProtection="1">
      <protection hidden="1"/>
    </xf>
    <xf numFmtId="3" fontId="4" fillId="0" borderId="0" xfId="0" applyNumberFormat="1" applyFont="1" applyProtection="1">
      <protection hidden="1"/>
    </xf>
    <xf numFmtId="164" fontId="4" fillId="0" borderId="0" xfId="0" applyNumberFormat="1" applyFont="1" applyProtection="1">
      <protection hidden="1"/>
    </xf>
    <xf numFmtId="0" fontId="4" fillId="0" borderId="0" xfId="0" applyFont="1" applyAlignment="1" applyProtection="1">
      <alignment vertical="top"/>
      <protection hidden="1"/>
    </xf>
    <xf numFmtId="3" fontId="4" fillId="0" borderId="0" xfId="0" applyNumberFormat="1" applyFont="1" applyAlignment="1" applyProtection="1">
      <alignment vertical="top"/>
      <protection hidden="1"/>
    </xf>
    <xf numFmtId="164" fontId="4" fillId="0" borderId="0" xfId="0" applyNumberFormat="1" applyFont="1" applyAlignment="1" applyProtection="1">
      <alignment vertical="top"/>
      <protection hidden="1"/>
    </xf>
    <xf numFmtId="3" fontId="3" fillId="0" borderId="0" xfId="0" applyNumberFormat="1" applyFont="1" applyProtection="1">
      <protection hidden="1"/>
    </xf>
    <xf numFmtId="164" fontId="3" fillId="0" borderId="0" xfId="0" applyNumberFormat="1" applyFont="1" applyProtection="1">
      <protection hidden="1"/>
    </xf>
    <xf numFmtId="0" fontId="3" fillId="0" borderId="0" xfId="0" applyFont="1" applyProtection="1">
      <protection locked="0"/>
    </xf>
    <xf numFmtId="165" fontId="3" fillId="0" borderId="0" xfId="0" applyNumberFormat="1" applyFont="1"/>
    <xf numFmtId="0" fontId="5" fillId="2" borderId="0" xfId="0" applyFont="1" applyFill="1"/>
    <xf numFmtId="0" fontId="2" fillId="3" borderId="0" xfId="0" applyFont="1" applyFill="1"/>
    <xf numFmtId="164" fontId="4" fillId="0" borderId="0" xfId="0" applyNumberFormat="1" applyFont="1"/>
    <xf numFmtId="164" fontId="4" fillId="0" borderId="0" xfId="0" applyNumberFormat="1" applyFont="1" applyAlignment="1">
      <alignment vertical="top"/>
    </xf>
    <xf numFmtId="1" fontId="4" fillId="0" borderId="0" xfId="0" applyNumberFormat="1" applyFont="1"/>
    <xf numFmtId="0" fontId="8" fillId="2" borderId="1" xfId="0" applyFont="1" applyFill="1" applyBorder="1"/>
    <xf numFmtId="0" fontId="4" fillId="2" borderId="2" xfId="0" applyFont="1" applyFill="1" applyBorder="1"/>
    <xf numFmtId="0" fontId="4" fillId="2" borderId="3" xfId="0" applyFont="1" applyFill="1" applyBorder="1"/>
    <xf numFmtId="0" fontId="6" fillId="3" borderId="4" xfId="0" applyFont="1" applyFill="1" applyBorder="1"/>
    <xf numFmtId="0" fontId="6" fillId="3" borderId="0" xfId="0" applyFont="1" applyFill="1"/>
    <xf numFmtId="0" fontId="7" fillId="3" borderId="0" xfId="0" applyFont="1" applyFill="1"/>
    <xf numFmtId="0" fontId="7" fillId="3" borderId="5" xfId="0" applyFont="1" applyFill="1" applyBorder="1"/>
    <xf numFmtId="0" fontId="4" fillId="2" borderId="4" xfId="0" applyFont="1" applyFill="1" applyBorder="1"/>
    <xf numFmtId="0" fontId="4" fillId="2" borderId="0" xfId="0" applyFont="1" applyFill="1"/>
    <xf numFmtId="0" fontId="4" fillId="2" borderId="5" xfId="0" applyFont="1" applyFill="1" applyBorder="1"/>
    <xf numFmtId="0" fontId="4" fillId="2" borderId="6" xfId="0" applyFont="1" applyFill="1" applyBorder="1"/>
    <xf numFmtId="0" fontId="4" fillId="2" borderId="7" xfId="0" applyFont="1" applyFill="1" applyBorder="1"/>
    <xf numFmtId="0" fontId="4" fillId="2" borderId="8" xfId="0" applyFont="1" applyFill="1" applyBorder="1"/>
    <xf numFmtId="0" fontId="11" fillId="3" borderId="0" xfId="0" applyFont="1" applyFill="1"/>
    <xf numFmtId="0" fontId="10" fillId="3" borderId="0" xfId="0" applyFont="1" applyFill="1"/>
    <xf numFmtId="3" fontId="10" fillId="3" borderId="0" xfId="0" applyNumberFormat="1" applyFont="1" applyFill="1" applyAlignment="1">
      <alignment horizontal="right"/>
    </xf>
    <xf numFmtId="2" fontId="10" fillId="3" borderId="0" xfId="0" applyNumberFormat="1" applyFont="1" applyFill="1" applyAlignment="1">
      <alignment horizontal="right"/>
    </xf>
    <xf numFmtId="0" fontId="7" fillId="3" borderId="0" xfId="0" applyFont="1" applyFill="1" applyAlignment="1">
      <alignment horizontal="right"/>
    </xf>
    <xf numFmtId="3" fontId="7" fillId="3" borderId="0" xfId="0" applyNumberFormat="1" applyFont="1" applyFill="1" applyAlignment="1">
      <alignment horizontal="right"/>
    </xf>
    <xf numFmtId="164" fontId="7" fillId="3" borderId="0" xfId="0" applyNumberFormat="1" applyFont="1" applyFill="1" applyAlignment="1">
      <alignment horizontal="right"/>
    </xf>
    <xf numFmtId="0" fontId="0" fillId="2" borderId="0" xfId="0" applyFill="1"/>
    <xf numFmtId="0" fontId="6" fillId="4" borderId="9" xfId="0" applyFont="1" applyFill="1" applyBorder="1" applyAlignment="1">
      <alignment horizontal="left"/>
    </xf>
    <xf numFmtId="0" fontId="12" fillId="2" borderId="9" xfId="0" applyFont="1" applyFill="1" applyBorder="1"/>
    <xf numFmtId="3" fontId="12" fillId="2" borderId="9" xfId="0" applyNumberFormat="1" applyFont="1" applyFill="1" applyBorder="1" applyAlignment="1">
      <alignment horizontal="right"/>
    </xf>
    <xf numFmtId="0" fontId="12" fillId="2" borderId="9" xfId="0" applyFont="1" applyFill="1" applyBorder="1" applyAlignment="1">
      <alignment horizontal="right"/>
    </xf>
    <xf numFmtId="164" fontId="12" fillId="2" borderId="9" xfId="0" applyNumberFormat="1" applyFont="1" applyFill="1" applyBorder="1" applyAlignment="1">
      <alignment horizontal="right"/>
    </xf>
    <xf numFmtId="2" fontId="12" fillId="2" borderId="9" xfId="0" applyNumberFormat="1" applyFont="1" applyFill="1" applyBorder="1" applyAlignment="1">
      <alignment horizontal="right"/>
    </xf>
    <xf numFmtId="0" fontId="14" fillId="2" borderId="0" xfId="0" applyFont="1" applyFill="1"/>
    <xf numFmtId="0" fontId="0" fillId="0" borderId="10" xfId="0" applyBorder="1"/>
    <xf numFmtId="0" fontId="16" fillId="0" borderId="0" xfId="0" applyFont="1"/>
    <xf numFmtId="0" fontId="15" fillId="0" borderId="0" xfId="0" applyFont="1"/>
    <xf numFmtId="0" fontId="3" fillId="0" borderId="0" xfId="0" applyFont="1" applyAlignment="1">
      <alignment vertical="center"/>
    </xf>
    <xf numFmtId="0" fontId="3" fillId="0" borderId="0" xfId="0" applyFont="1" applyAlignment="1">
      <alignment horizontal="left"/>
    </xf>
    <xf numFmtId="0" fontId="2" fillId="0" borderId="0" xfId="0" applyFont="1" applyAlignment="1">
      <alignment vertical="center"/>
    </xf>
    <xf numFmtId="0" fontId="0" fillId="0" borderId="0" xfId="0" pivotButton="1"/>
    <xf numFmtId="3" fontId="0" fillId="0" borderId="10" xfId="0" applyNumberFormat="1" applyBorder="1"/>
    <xf numFmtId="2" fontId="0" fillId="0" borderId="10" xfId="0" applyNumberFormat="1" applyBorder="1"/>
    <xf numFmtId="0" fontId="6" fillId="4" borderId="0" xfId="0" applyFont="1" applyFill="1"/>
    <xf numFmtId="0" fontId="0" fillId="0" borderId="11" xfId="0" applyBorder="1"/>
    <xf numFmtId="0" fontId="19" fillId="0" borderId="0" xfId="0" applyFont="1"/>
    <xf numFmtId="0" fontId="17" fillId="0" borderId="0" xfId="0" applyFont="1"/>
    <xf numFmtId="0" fontId="21" fillId="0" borderId="0" xfId="3" applyFont="1"/>
    <xf numFmtId="0" fontId="22" fillId="0" borderId="0" xfId="0" applyFont="1"/>
    <xf numFmtId="0" fontId="23" fillId="0" borderId="0" xfId="4" applyFont="1" applyAlignment="1">
      <alignment horizontal="left"/>
    </xf>
    <xf numFmtId="0" fontId="24" fillId="0" borderId="0" xfId="5"/>
    <xf numFmtId="166" fontId="3" fillId="0" borderId="0" xfId="0" applyNumberFormat="1" applyFont="1"/>
    <xf numFmtId="0" fontId="3" fillId="2" borderId="0" xfId="0" applyFont="1" applyFill="1" applyAlignment="1">
      <alignment horizontal="left" vertical="top" wrapText="1"/>
    </xf>
    <xf numFmtId="0" fontId="4" fillId="2" borderId="0" xfId="0" applyFont="1" applyFill="1" applyAlignment="1">
      <alignment horizontal="left" vertical="top" wrapText="1"/>
    </xf>
  </cellXfs>
  <cellStyles count="6">
    <cellStyle name="Hyperlink" xfId="5" builtinId="8"/>
    <cellStyle name="Normal" xfId="0" builtinId="0"/>
    <cellStyle name="Normal 2 2" xfId="2" xr:uid="{69EC2BD6-BC76-42D4-A7D6-7E3109D89EF9}"/>
    <cellStyle name="Normal 3" xfId="1" xr:uid="{00000000-0005-0000-0000-000001000000}"/>
    <cellStyle name="Normal 4 2" xfId="3" xr:uid="{6A6B2147-2376-4E35-8483-83D59FE72570}"/>
    <cellStyle name="Normal 5" xfId="4" xr:uid="{620A9BA0-BDE0-4C9A-8926-34E96FDDE9E3}"/>
  </cellStyles>
  <dxfs count="213">
    <dxf>
      <font>
        <color rgb="FF9C0006"/>
      </font>
      <fill>
        <patternFill>
          <bgColor rgb="FFFFC7CE"/>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numFmt numFmtId="3" formatCode="#,##0"/>
    </dxf>
    <dxf>
      <font>
        <b val="0"/>
        <i val="0"/>
        <strike val="0"/>
        <condense val="0"/>
        <extend val="0"/>
        <outline val="0"/>
        <shadow val="0"/>
        <u val="none"/>
        <vertAlign val="baseline"/>
        <sz val="11"/>
        <color theme="1"/>
        <name val="Calibri"/>
        <family val="2"/>
        <scheme val="minor"/>
      </font>
      <numFmt numFmtId="2" formatCode="0.0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theme="0"/>
        <name val="Arial"/>
        <family val="2"/>
        <scheme val="none"/>
      </font>
      <fill>
        <patternFill patternType="solid">
          <fgColor theme="1"/>
          <bgColor theme="1"/>
        </patternFill>
      </fill>
    </dxf>
    <dxf>
      <numFmt numFmtId="2" formatCode="0.00"/>
    </dxf>
    <dxf>
      <numFmt numFmtId="2" formatCode="0.00"/>
    </dxf>
    <dxf>
      <numFmt numFmtId="2" formatCode="0.00"/>
    </dxf>
    <dxf>
      <numFmt numFmtId="3" formatCode="#,##0"/>
    </dxf>
    <dxf>
      <numFmt numFmtId="3" formatCode="#,##0"/>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strike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0"/>
        <name val="Arial"/>
        <family val="2"/>
        <scheme val="none"/>
      </font>
      <numFmt numFmtId="0" formatCode="General"/>
      <fill>
        <patternFill patternType="solid">
          <fgColor indexed="64"/>
          <bgColor theme="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numFmt numFmtId="164"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164"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strike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numFmt numFmtId="164"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0"/>
        <name val="Arial"/>
        <family val="2"/>
        <scheme val="none"/>
      </font>
      <numFmt numFmtId="164"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font>
        <strike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4</xdr:col>
      <xdr:colOff>400624</xdr:colOff>
      <xdr:row>36</xdr:row>
      <xdr:rowOff>60442</xdr:rowOff>
    </xdr:to>
    <xdr:pic>
      <xdr:nvPicPr>
        <xdr:cNvPr id="2" name="Picture 1">
          <a:extLst>
            <a:ext uri="{FF2B5EF4-FFF2-40B4-BE49-F238E27FC236}">
              <a16:creationId xmlns:a16="http://schemas.microsoft.com/office/drawing/2014/main" id="{A49B504D-6965-B5A8-CB05-29306EDB1446}"/>
            </a:ext>
          </a:extLst>
        </xdr:cNvPr>
        <xdr:cNvPicPr>
          <a:picLocks noChangeAspect="1"/>
        </xdr:cNvPicPr>
      </xdr:nvPicPr>
      <xdr:blipFill>
        <a:blip xmlns:r="http://schemas.openxmlformats.org/officeDocument/2006/relationships" r:embed="rId1"/>
        <a:stretch>
          <a:fillRect/>
        </a:stretch>
      </xdr:blipFill>
      <xdr:spPr>
        <a:xfrm>
          <a:off x="400844" y="6302375"/>
          <a:ext cx="4115374" cy="83831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phia Steinberger" refreshedDate="43978.681638194445" createdVersion="6" refreshedVersion="6" minRefreshableVersion="3" recordCount="211" xr:uid="{01E31191-2334-46B6-B824-562D5BCF206E}">
  <cacheSource type="worksheet">
    <worksheetSource name="Table3"/>
  </cacheSource>
  <cacheFields count="9">
    <cacheField name="CCG 2013 code (2011)" numFmtId="0">
      <sharedItems/>
    </cacheField>
    <cacheField name="CCG 2013 Name (211)" numFmtId="0">
      <sharedItems/>
    </cacheField>
    <cacheField name="Population (&gt;45 years)" numFmtId="3">
      <sharedItems containsSemiMixedTypes="0" containsString="0" containsNumber="1" containsInteger="1" minValue="59396" maxValue="757011"/>
    </cacheField>
    <cacheField name="Cases (general)" numFmtId="3">
      <sharedItems containsSemiMixedTypes="0" containsString="0" containsNumber="1" minValue="440.18389044011457" maxValue="6966.7726262232354"/>
    </cacheField>
    <cacheField name="Prevalence (general)" numFmtId="164">
      <sharedItems containsSemiMixedTypes="0" containsString="0" containsNumber="1" minValue="5.6613661771866804E-3" maxValue="1.1008304896704138E-2"/>
    </cacheField>
    <cacheField name="Cases (severe)" numFmtId="1">
      <sharedItems containsNonDate="0" containsString="0" containsBlank="1"/>
    </cacheField>
    <cacheField name="Prevalence severe (severe)" numFmtId="164">
      <sharedItems containsNonDate="0" containsString="0" containsBlank="1"/>
    </cacheField>
    <cacheField name="CCG 2020 code" numFmtId="0">
      <sharedItems count="135">
        <s v="E38000232"/>
        <s v="E38000237"/>
        <s v="E38000223"/>
        <s v="E38000004"/>
        <s v="E38000240"/>
        <s v="E38000006"/>
        <s v="E38000007"/>
        <s v="E38000008"/>
        <s v="E38000231"/>
        <s v="E38000010"/>
        <s v="E38000244"/>
        <s v="E38000220"/>
        <s v="E38000014"/>
        <s v="E38000015"/>
        <s v="E38000016"/>
        <s v="E38000224"/>
        <s v="E38000020"/>
        <s v="E38000021"/>
        <s v="E38000222"/>
        <s v="E38000024"/>
        <s v="E38000025"/>
        <s v="E38000026"/>
        <s v="E38000028"/>
        <s v="E38000030"/>
        <s v="E38000031"/>
        <s v="E38000217"/>
        <s v="E38000034"/>
        <s v="E38000035"/>
        <s v="E38000248"/>
        <s v="E38000242"/>
        <s v="E38000038"/>
        <s v="E38000245"/>
        <s v="E38000215"/>
        <s v="E38000247"/>
        <s v="E38000044"/>
        <s v="E38000045"/>
        <s v="E38000046"/>
        <s v="E38000234"/>
        <s v="E38000048"/>
        <s v="E38000049"/>
        <s v="E38000050"/>
        <s v="E38000051"/>
        <s v="E38000052"/>
        <s v="E38000053"/>
        <s v="E38000246"/>
        <s v="E38000235"/>
        <s v="E38000233"/>
        <s v="E38000229"/>
        <s v="E38000059"/>
        <s v="E38000226"/>
        <s v="E38000212"/>
        <s v="E38000062"/>
        <s v="E38000239"/>
        <s v="E38000064"/>
        <s v="E38000227"/>
        <s v="E38000068"/>
        <s v="E38000241"/>
        <s v="E38000070"/>
        <s v="E38000074"/>
        <s v="E38000077"/>
        <s v="E38000236"/>
        <s v="E38000079"/>
        <s v="E38000080"/>
        <s v="E38000082"/>
        <s v="E38000084"/>
        <s v="E38000085"/>
        <s v="E38000086"/>
        <s v="E38000087"/>
        <s v="E38000089"/>
        <s v="E38000091"/>
        <s v="E38000228"/>
        <s v="E38000225"/>
        <s v="E38000097"/>
        <s v="E38000238"/>
        <s v="E38000101"/>
        <s v="E38000102"/>
        <s v="E38000243"/>
        <s v="E38000106"/>
        <s v="E38000107"/>
        <s v="E38000221"/>
        <s v="E38000113"/>
        <s v="E38000117"/>
        <s v="E38000118"/>
        <s v="E38000119"/>
        <s v="E38000120"/>
        <s v="E38000121"/>
        <s v="E38000122"/>
        <s v="E38000126"/>
        <s v="E38000127"/>
        <s v="E38000230"/>
        <s v="E38000130"/>
        <s v="E38000135"/>
        <s v="E38000136"/>
        <s v="E38000137"/>
        <s v="E38000138"/>
        <s v="E38000141"/>
        <s v="E38000143"/>
        <s v="E38000144"/>
        <s v="E38000146"/>
        <s v="E38000147"/>
        <s v="E38000150"/>
        <s v="E38000153"/>
        <s v="E38000154"/>
        <s v="E38000161"/>
        <s v="E38000163"/>
        <s v="E38000164"/>
        <s v="E38000167"/>
        <s v="E38000168"/>
        <s v="E38000170"/>
        <s v="E38000172"/>
        <s v="E38000173"/>
        <s v="E38000174"/>
        <s v="E38000175"/>
        <s v="E38000176"/>
        <s v="E38000178"/>
        <s v="E38000182"/>
        <s v="E38000183"/>
        <s v="E38000185"/>
        <s v="E38000186"/>
        <s v="E38000187"/>
        <s v="E38000188"/>
        <s v="E38000190"/>
        <s v="E38000191"/>
        <s v="E38000192"/>
        <s v="E38000194"/>
        <s v="E38000195"/>
        <s v="E38000197"/>
        <s v="E38000198"/>
        <s v="E38000200"/>
        <s v="E38000201"/>
        <s v="E38000202"/>
        <s v="E38000204"/>
        <s v="E38000205"/>
        <s v="E38000208"/>
        <s v="E38000210"/>
      </sharedItems>
    </cacheField>
    <cacheField name="CCG 2020 Name" numFmtId="0">
      <sharedItems count="135">
        <s v="NHS Bradford District and Craven CCG"/>
        <s v="NHS Kent and Medway CCG"/>
        <s v="NHS Buckinghamshire CCG"/>
        <s v="NHS Barking and Dagenham CCG"/>
        <s v="NHS North Central London CCG"/>
        <s v="NHS Barnsley CCG"/>
        <s v="NHS Basildon and Brentwood CCG"/>
        <s v="NHS Bassetlaw CCG"/>
        <s v="NHS Bath and North East Somerset, Swindon and Wiltshire CCG"/>
        <s v="NHS Bedfordshire CCG"/>
        <s v="NHS South East London CCG"/>
        <s v="NHS Birmingham and Solihull CCG"/>
        <s v="NHS Blackburn with Darwen CCG"/>
        <s v="NHS Blackpool CCG"/>
        <s v="NHS Bolton CCG"/>
        <s v="NHS East Berkshire CCG"/>
        <s v="NHS Brent CCG"/>
        <s v="NHS Brighton and Hove CCG"/>
        <s v="NHS Bristol, North Somerset and South Gloucestershire CCG"/>
        <s v="NHS Bury CCG"/>
        <s v="NHS Calderdale CCG"/>
        <s v="NHS Cambridgeshire and Peterborough CCG"/>
        <s v="NHS Cannock Chase CCG"/>
        <s v="NHS Castle Point and Rochford CCG"/>
        <s v="NHS Central London (Westminster) CCG"/>
        <s v="NHS Manchester CCG"/>
        <s v="NHS Chorley and South Ribble CCG"/>
        <s v="NHS City and Hackney CCG"/>
        <s v="NHS West Sussex CCG"/>
        <s v="NHS Northamptonshire CCG"/>
        <s v="NHS Coventry and Rugby CCG"/>
        <s v="NHS South West London CCG"/>
        <s v="NHS North Cumbria CCG"/>
        <s v="NHS Tees Valley CCG"/>
        <s v="NHS Doncaster CCG"/>
        <s v="NHS Dorset CCG"/>
        <s v="NHS Dudley CCG"/>
        <s v="NHS County Durham CCG"/>
        <s v="NHS Ealing CCG"/>
        <s v="NHS East and North Hertfordshire CCG"/>
        <s v="NHS East Lancashire CCG"/>
        <s v="NHS East Leicestershire and Rutland CCG"/>
        <s v="NHS East Riding of Yorkshire CCG"/>
        <s v="NHS East Staffordshire CCG"/>
        <s v="NHS Surrey Heartlands CCG"/>
        <s v="NHS East Sussex CCG"/>
        <s v="NHS Cheshire CCG"/>
        <s v="NHS Derby and Derbyshire CCG"/>
        <s v="NHS Fareham and Gosport CCG"/>
        <s v="NHS Fylde and Wyre CCG"/>
        <s v="NHS Newcastle Gateshead CCG"/>
        <s v="NHS Gloucestershire CCG"/>
        <s v="NHS Norfolk and Waveney CCG"/>
        <s v="NHS Greater Huddersfield CCG"/>
        <s v="NHS Greater Preston CCG"/>
        <s v="NHS Halton CCG"/>
        <s v="NHS North Yorkshire CCG"/>
        <s v="NHS Hammersmith and Fulham CCG"/>
        <s v="NHS Harrow CCG"/>
        <s v="NHS Havering CCG"/>
        <s v="NHS Herefordshire and Worcestershire CCG"/>
        <s v="NHS Herts Valleys CCG"/>
        <s v="NHS Heywood, Middleton and Rochdale CCG"/>
        <s v="NHS Hillingdon CCG"/>
        <s v="NHS Hounslow CCG"/>
        <s v="NHS Hull CCG"/>
        <s v="NHS Ipswich and East Suffolk CCG"/>
        <s v="NHS Isle of Wight CCG"/>
        <s v="NHS Kernow CCG"/>
        <s v="NHS Knowsley CCG"/>
        <s v="NHS Morecambe Bay CCG"/>
        <s v="NHS Leeds CCG"/>
        <s v="NHS Leicester City CCG"/>
        <s v="NHS Lincolnshire CCG"/>
        <s v="NHS Liverpool CCG"/>
        <s v="NHS Luton CCG"/>
        <s v="NHS Nottingham and Nottinghamshire CCG"/>
        <s v="NHS Mid Essex CCG"/>
        <s v="NHS Milton Keynes CCG"/>
        <s v="NHS Berkshire West CCG"/>
        <s v="NHS Newham CCG"/>
        <s v="NHS North East Essex CCG"/>
        <s v="NHS North East Hampshire and Farnham CCG"/>
        <s v="NHS North East Lincolnshire CCG"/>
        <s v="NHS North Hampshire CCG"/>
        <s v="NHS North Kirklees CCG"/>
        <s v="NHS North Lincolnshire CCG"/>
        <s v="NHS North Staffordshire CCG"/>
        <s v="NHS North Tyneside CCG"/>
        <s v="NHS Devon CCG"/>
        <s v="NHS Northumberland CCG"/>
        <s v="NHS Oldham CCG"/>
        <s v="NHS Oxfordshire CCG"/>
        <s v="NHS Portsmouth CCG"/>
        <s v="NHS Redbridge CCG"/>
        <s v="NHS Rotherham CCG"/>
        <s v="NHS Salford CCG"/>
        <s v="NHS Sandwell and West Birmingham CCG"/>
        <s v="NHS Sheffield CCG"/>
        <s v="NHS Shropshire CCG"/>
        <s v="NHS Somerset CCG"/>
        <s v="NHS South East Staffordshire and Seisdon Peninsula CCG"/>
        <s v="NHS South Eastern Hampshire CCG"/>
        <s v="NHS South Sefton CCG"/>
        <s v="NHS South Tyneside CCG"/>
        <s v="NHS South Warwickshire CCG"/>
        <s v="NHS Southampton CCG"/>
        <s v="NHS Southend CCG"/>
        <s v="NHS Southport and Formby CCG"/>
        <s v="NHS St Helens CCG"/>
        <s v="NHS Stafford and Surrounds CCG"/>
        <s v="NHS Stockport CCG"/>
        <s v="NHS Stoke on Trent CCG"/>
        <s v="NHS Sunderland CCG"/>
        <s v="NHS Surrey Heath CCG"/>
        <s v="NHS Tameside and Glossop CCG"/>
        <s v="NHS Telford and Wrekin CCG"/>
        <s v="NHS Thurrock CCG"/>
        <s v="NHS Tower Hamlets CCG"/>
        <s v="NHS Trafford CCG"/>
        <s v="NHS Vale of York CCG"/>
        <s v="NHS Wakefield CCG"/>
        <s v="NHS Walsall CCG"/>
        <s v="NHS Waltham Forest CCG"/>
        <s v="NHS Warrington CCG"/>
        <s v="NHS Warwickshire North CCG"/>
        <s v="NHS West Essex CCG"/>
        <s v="NHS West Hampshire CCG"/>
        <s v="NHS West Lancashire CCG"/>
        <s v="NHS West Leicestershire CCG"/>
        <s v="NHS West London CCG"/>
        <s v="NHS West Suffolk CCG"/>
        <s v="NHS Wigan Borough CCG"/>
        <s v="NHS Wirral CCG"/>
        <s v="NHS Wolverhampton CC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1">
  <r>
    <s v="02N"/>
    <s v="NHS AIREDALE, WHARFEDALE AND CRAVEN CCG"/>
    <n v="130205"/>
    <n v="1270.2751023724886"/>
    <n v="9.755962538861707E-3"/>
    <m/>
    <m/>
    <x v="0"/>
    <x v="0"/>
  </r>
  <r>
    <s v="09C"/>
    <s v="NHS ASHFORD CCG"/>
    <n v="102701"/>
    <n v="905.01592686623405"/>
    <n v="8.8121432787045314E-3"/>
    <m/>
    <m/>
    <x v="1"/>
    <x v="1"/>
  </r>
  <r>
    <s v="10Y"/>
    <s v="NHS AYLESBURY VALE CCG"/>
    <n v="168155"/>
    <n v="1455.0765299404113"/>
    <n v="8.6531862266385848E-3"/>
    <m/>
    <m/>
    <x v="2"/>
    <x v="2"/>
  </r>
  <r>
    <s v="07L"/>
    <s v="NHS BARKING AND DAGENHAM CCG"/>
    <n v="160625"/>
    <n v="1100.640670348143"/>
    <n v="6.852237636408672E-3"/>
    <m/>
    <m/>
    <x v="3"/>
    <x v="3"/>
  </r>
  <r>
    <s v="07M"/>
    <s v="NHS BARNET CCG"/>
    <n v="320406"/>
    <n v="2579.5359607223322"/>
    <n v="8.0508353798690799E-3"/>
    <m/>
    <m/>
    <x v="4"/>
    <x v="4"/>
  </r>
  <r>
    <s v="02P"/>
    <s v="NHS BARNSLEY CCG"/>
    <n v="211119"/>
    <n v="1792.7406509364378"/>
    <n v="8.4916120810369401E-3"/>
    <m/>
    <m/>
    <x v="5"/>
    <x v="5"/>
  </r>
  <r>
    <s v="99E"/>
    <s v="NHS BASILDON AND BRENTWOOD CCG"/>
    <n v="222325"/>
    <n v="1882.3222828717721"/>
    <n v="8.4665345007163932E-3"/>
    <m/>
    <m/>
    <x v="6"/>
    <x v="6"/>
  </r>
  <r>
    <s v="02Q"/>
    <s v="NHS BASSETLAW CCG"/>
    <n v="95517"/>
    <n v="844.53987664475505"/>
    <n v="8.8417755650277447E-3"/>
    <m/>
    <m/>
    <x v="7"/>
    <x v="7"/>
  </r>
  <r>
    <s v="11E"/>
    <s v="NHS BATH AND NORTH EAST SOMERSET CCG"/>
    <n v="172566"/>
    <n v="1396.0415784571628"/>
    <n v="8.0898993918684034E-3"/>
    <m/>
    <m/>
    <x v="8"/>
    <x v="8"/>
  </r>
  <r>
    <s v="06F"/>
    <s v="NHS BEDFORDSHIRE CCG"/>
    <n v="375067"/>
    <n v="3188.186560792115"/>
    <n v="8.5003121063493055E-3"/>
    <m/>
    <m/>
    <x v="9"/>
    <x v="9"/>
  </r>
  <r>
    <s v="07N"/>
    <s v="NHS BEXLEY CCG"/>
    <n v="188585"/>
    <n v="1617.7030049397006"/>
    <n v="8.5781106924713024E-3"/>
    <m/>
    <m/>
    <x v="10"/>
    <x v="10"/>
  </r>
  <r>
    <s v="13P"/>
    <s v="NHS Birmingham Crosscity CCG"/>
    <n v="598002"/>
    <n v="4610.2875177977903"/>
    <n v="7.709485115096254E-3"/>
    <m/>
    <m/>
    <x v="11"/>
    <x v="11"/>
  </r>
  <r>
    <s v="04X"/>
    <s v="NHS Birmingham South and Central CCG"/>
    <n v="201557"/>
    <n v="1511.152834814038"/>
    <n v="7.4973969389008467E-3"/>
    <m/>
    <m/>
    <x v="11"/>
    <x v="11"/>
  </r>
  <r>
    <s v="00Q"/>
    <s v="NHS BLACKBURN WITH DARWEN CCG"/>
    <n v="135114"/>
    <n v="1166.3179721336644"/>
    <n v="8.6321030547068731E-3"/>
    <m/>
    <m/>
    <x v="12"/>
    <x v="12"/>
  </r>
  <r>
    <s v="00R"/>
    <s v="NHS BLACKPOOL CCG"/>
    <n v="144770"/>
    <n v="1279.1325341503493"/>
    <n v="8.8356188032765719E-3"/>
    <m/>
    <m/>
    <x v="13"/>
    <x v="13"/>
  </r>
  <r>
    <s v="00T"/>
    <s v="NHS BOLTON CCG"/>
    <n v="242755"/>
    <n v="2035.8413302621027"/>
    <n v="8.3864032883446387E-3"/>
    <m/>
    <m/>
    <x v="14"/>
    <x v="14"/>
  </r>
  <r>
    <s v="10G"/>
    <s v="NHS BRACKNELL AND ASCOT CCG"/>
    <n v="113575"/>
    <n v="900.11217629420617"/>
    <n v="7.9252667954585621E-3"/>
    <m/>
    <m/>
    <x v="15"/>
    <x v="15"/>
  </r>
  <r>
    <s v="02W"/>
    <s v="NHS BRADFORD CITY CCG"/>
    <n v="89561"/>
    <n v="567.86149484668863"/>
    <n v="6.340499713566046E-3"/>
    <m/>
    <m/>
    <x v="0"/>
    <x v="0"/>
  </r>
  <r>
    <s v="02R"/>
    <s v="NHS BRADFORD DISTRICTS CCG"/>
    <n v="268358"/>
    <n v="2384.3659401908171"/>
    <n v="8.8850190424388954E-3"/>
    <m/>
    <m/>
    <x v="0"/>
    <x v="0"/>
  </r>
  <r>
    <s v="07P"/>
    <s v="NHS BRENT CCG"/>
    <n v="298473"/>
    <n v="2173.4167807541398"/>
    <n v="7.2817868978237218E-3"/>
    <m/>
    <m/>
    <x v="16"/>
    <x v="16"/>
  </r>
  <r>
    <s v="09D"/>
    <s v="NHS BRIGHTON AND HOVE CCG"/>
    <n v="264248"/>
    <n v="1798.9467452180402"/>
    <n v="6.8077970134799133E-3"/>
    <m/>
    <m/>
    <x v="17"/>
    <x v="17"/>
  </r>
  <r>
    <s v="11H"/>
    <s v="NHS BRISTOL CCG"/>
    <n v="410912"/>
    <n v="2834.2318265238177"/>
    <n v="6.8974180031827195E-3"/>
    <m/>
    <m/>
    <x v="18"/>
    <x v="18"/>
  </r>
  <r>
    <s v="07Q"/>
    <s v="NHS BROMLEY CCG"/>
    <n v="275987"/>
    <n v="2411.4556926271875"/>
    <n v="8.7375698588237401E-3"/>
    <m/>
    <m/>
    <x v="10"/>
    <x v="10"/>
  </r>
  <r>
    <s v="00V"/>
    <s v="NHS BURY CCG"/>
    <n v="161789"/>
    <n v="1371.5845717590544"/>
    <n v="8.4776132602281638E-3"/>
    <m/>
    <m/>
    <x v="19"/>
    <x v="19"/>
  </r>
  <r>
    <s v="02T"/>
    <s v="NHS CALDERDALE CCG"/>
    <n v="177922"/>
    <n v="1551.1530734336393"/>
    <n v="8.7181634279832696E-3"/>
    <m/>
    <m/>
    <x v="20"/>
    <x v="20"/>
  </r>
  <r>
    <s v="06H"/>
    <s v="NHS CAMBRIDGESHIRE AND PETERBOROUGH CCG"/>
    <n v="756177"/>
    <n v="6025.0037210280452"/>
    <n v="7.9677161842108997E-3"/>
    <m/>
    <m/>
    <x v="21"/>
    <x v="21"/>
  </r>
  <r>
    <s v="07R"/>
    <s v="NHS CAMDEN CCG"/>
    <n v="225709"/>
    <n v="1386.8531958480496"/>
    <n v="6.1444301992745068E-3"/>
    <m/>
    <m/>
    <x v="4"/>
    <x v="4"/>
  </r>
  <r>
    <s v="04Y"/>
    <s v="NHS CANNOCK CHASE CCG"/>
    <n v="111082"/>
    <n v="934.25916156023209"/>
    <n v="8.4105360144778821E-3"/>
    <m/>
    <m/>
    <x v="22"/>
    <x v="22"/>
  </r>
  <r>
    <s v="09E"/>
    <s v="NHS CANTERBURY AND COASTAL CCG"/>
    <n v="183955"/>
    <n v="1572.2444015581109"/>
    <n v="8.546896803881987E-3"/>
    <m/>
    <m/>
    <x v="1"/>
    <x v="1"/>
  </r>
  <r>
    <s v="99F"/>
    <s v="NHS CASTLE POINT AND ROCHFORD CCG"/>
    <n v="154250"/>
    <n v="1473.6785090902811"/>
    <n v="9.5538315013956633E-3"/>
    <m/>
    <m/>
    <x v="23"/>
    <x v="23"/>
  </r>
  <r>
    <s v="09A"/>
    <s v="NHS CENTRAL LONDON (WESTMINSTER) CCG"/>
    <n v="184559"/>
    <n v="1148.6184330002063"/>
    <n v="6.2235839650204346E-3"/>
    <m/>
    <m/>
    <x v="24"/>
    <x v="24"/>
  </r>
  <r>
    <s v="00W"/>
    <s v="NHS CENTRAL MANCHESTER CCG"/>
    <n v="182831"/>
    <n v="1134.3628444984729"/>
    <n v="6.2044338460024448E-3"/>
    <m/>
    <m/>
    <x v="25"/>
    <x v="25"/>
  </r>
  <r>
    <s v="10H"/>
    <s v="NHS CHILTERN CCG"/>
    <n v="271615"/>
    <n v="2492.265296534662"/>
    <n v="9.1757277636900104E-3"/>
    <m/>
    <m/>
    <x v="2"/>
    <x v="2"/>
  </r>
  <r>
    <s v="00X"/>
    <s v="NHS CHORLEY AND SOUTH RIBBLE CCG"/>
    <n v="147935"/>
    <n v="1269.2700212894904"/>
    <n v="8.5799169992867835E-3"/>
    <m/>
    <m/>
    <x v="26"/>
    <x v="26"/>
  </r>
  <r>
    <s v="07T"/>
    <s v="NHS CITY AND HACKNEY CCG"/>
    <n v="239119"/>
    <n v="1353.7925977349662"/>
    <n v="5.661585226330681E-3"/>
    <m/>
    <m/>
    <x v="27"/>
    <x v="27"/>
  </r>
  <r>
    <s v="09G"/>
    <s v="NHS COASTAL WEST SUSSEX CCG"/>
    <n v="424725"/>
    <n v="4193.9998068066607"/>
    <n v="9.8746243023289434E-3"/>
    <m/>
    <m/>
    <x v="28"/>
    <x v="28"/>
  </r>
  <r>
    <s v="03V"/>
    <s v="NHS CORBY CCG"/>
    <n v="59396"/>
    <n v="440.18389044011457"/>
    <n v="7.4110022634540128E-3"/>
    <m/>
    <m/>
    <x v="29"/>
    <x v="29"/>
  </r>
  <r>
    <s v="05A"/>
    <s v="NHS COVENTRY AND RUGBY CCG"/>
    <n v="397281"/>
    <n v="3054.0146176677645"/>
    <n v="7.6872909040899629E-3"/>
    <m/>
    <m/>
    <x v="30"/>
    <x v="30"/>
  </r>
  <r>
    <s v="09H"/>
    <s v="NHS CRAWLEY CCG"/>
    <n v="105092"/>
    <n v="822.37656747846484"/>
    <n v="7.8253013310096379E-3"/>
    <m/>
    <m/>
    <x v="28"/>
    <x v="28"/>
  </r>
  <r>
    <s v="07V"/>
    <s v="NHS CROYDON CCG"/>
    <n v="320233"/>
    <n v="2518.2840799883302"/>
    <n v="7.8639118391556472E-3"/>
    <m/>
    <m/>
    <x v="31"/>
    <x v="31"/>
  </r>
  <r>
    <s v="01H"/>
    <s v="NHS CUMBRIA CCG"/>
    <n v="443515"/>
    <n v="4071.6924227582235"/>
    <n v="9.1805066858127084E-3"/>
    <m/>
    <m/>
    <x v="32"/>
    <x v="32"/>
  </r>
  <r>
    <s v="00C"/>
    <s v="NHS DARLINGTON CCG"/>
    <n v="88357"/>
    <n v="754.79939319047946"/>
    <n v="8.5426100160765923E-3"/>
    <m/>
    <m/>
    <x v="33"/>
    <x v="33"/>
  </r>
  <r>
    <s v="09J"/>
    <s v="NHS DARTFORD, GRAVESHAM AND SWANLEY CCG"/>
    <n v="209549"/>
    <n v="1799.8201051309595"/>
    <n v="8.5890178675677737E-3"/>
    <m/>
    <m/>
    <x v="1"/>
    <x v="1"/>
  </r>
  <r>
    <s v="02X"/>
    <s v="NHS DONCASTER CCG"/>
    <n v="257700"/>
    <n v="2207.7513870886692"/>
    <n v="8.5671377069797012E-3"/>
    <m/>
    <m/>
    <x v="34"/>
    <x v="34"/>
  </r>
  <r>
    <s v="11J"/>
    <s v="NHS DORSET CCG"/>
    <n v="667118"/>
    <n v="6344.2972629970373"/>
    <n v="9.5100076193372646E-3"/>
    <m/>
    <m/>
    <x v="35"/>
    <x v="35"/>
  </r>
  <r>
    <s v="05C"/>
    <s v="NHS DUDLEY CCG"/>
    <n v="261038"/>
    <n v="2381.9295069199948"/>
    <n v="9.1248381726798198E-3"/>
    <m/>
    <m/>
    <x v="36"/>
    <x v="36"/>
  </r>
  <r>
    <s v="00D"/>
    <s v="NHS DURHAM DALES, EASINGTON AND SEDGEFIELD CCG"/>
    <n v="241753"/>
    <n v="2058.0598644508614"/>
    <n v="8.513068563578783E-3"/>
    <m/>
    <m/>
    <x v="37"/>
    <x v="37"/>
  </r>
  <r>
    <s v="07W"/>
    <s v="NHS EALING CCG"/>
    <n v="342541"/>
    <n v="2507.4746770907636"/>
    <n v="7.3202176588810204E-3"/>
    <m/>
    <m/>
    <x v="38"/>
    <x v="38"/>
  </r>
  <r>
    <s v="06K"/>
    <s v="NHS EAST AND NORTH HERTFORDSHIRE CCG"/>
    <n v="479374"/>
    <n v="3921.8896935067846"/>
    <n v="8.1812732720314089E-3"/>
    <m/>
    <m/>
    <x v="39"/>
    <x v="39"/>
  </r>
  <r>
    <s v="01A"/>
    <s v="NHS EAST LANCASHIRE CCG"/>
    <n v="304761"/>
    <n v="2679.3346375396172"/>
    <n v="8.79159287946823E-3"/>
    <m/>
    <m/>
    <x v="40"/>
    <x v="40"/>
  </r>
  <r>
    <s v="03W"/>
    <s v="NHS EAST LEICESTERSHIRE AND RUTLAND CCG"/>
    <n v="269183"/>
    <n v="2458.3095694773538"/>
    <n v="9.1324844788762804E-3"/>
    <m/>
    <m/>
    <x v="41"/>
    <x v="41"/>
  </r>
  <r>
    <s v="02Y"/>
    <s v="NHS EAST RIDING OF YORKSHIRE CCG"/>
    <n v="256320"/>
    <n v="2465.6780272937722"/>
    <n v="9.6195303811398725E-3"/>
    <m/>
    <m/>
    <x v="42"/>
    <x v="42"/>
  </r>
  <r>
    <s v="05D"/>
    <s v="NHS EAST STAFFORDSHIRE CCG"/>
    <n v="113469"/>
    <n v="1009.6195317716339"/>
    <n v="8.8977564953567397E-3"/>
    <m/>
    <m/>
    <x v="43"/>
    <x v="43"/>
  </r>
  <r>
    <s v="09L"/>
    <s v="NHS EAST SURREY CCG"/>
    <n v="145212"/>
    <n v="1215.4954795384431"/>
    <n v="8.3704892125887886E-3"/>
    <m/>
    <m/>
    <x v="44"/>
    <x v="44"/>
  </r>
  <r>
    <s v="09F"/>
    <s v="NHS EASTBOURNE, HAILSHAM AND SEAFORD CCG"/>
    <n v="162178"/>
    <n v="1678.4866576062345"/>
    <n v="1.0349656905414017E-2"/>
    <m/>
    <m/>
    <x v="45"/>
    <x v="45"/>
  </r>
  <r>
    <s v="01C"/>
    <s v="NHS EASTERN CHESHIRE CCG"/>
    <n v="173088"/>
    <n v="1640.8616373503107"/>
    <n v="9.4799271893505656E-3"/>
    <m/>
    <m/>
    <x v="46"/>
    <x v="46"/>
  </r>
  <r>
    <s v="07X"/>
    <s v="NHS ENFIELD CCG"/>
    <n v="252952"/>
    <n v="1973.009061281844"/>
    <n v="7.7999346171678582E-3"/>
    <m/>
    <m/>
    <x v="4"/>
    <x v="4"/>
  </r>
  <r>
    <s v="03X"/>
    <s v="NHS EREWASH CCG"/>
    <n v="81657"/>
    <n v="698.59085368174715"/>
    <n v="8.5551863732655758E-3"/>
    <m/>
    <m/>
    <x v="47"/>
    <x v="47"/>
  </r>
  <r>
    <s v="10K"/>
    <s v="NHS FAREHAM AND GOSPORT CCG"/>
    <n v="168533"/>
    <n v="1568.3179126194736"/>
    <n v="9.3057022222322854E-3"/>
    <m/>
    <m/>
    <x v="48"/>
    <x v="48"/>
  </r>
  <r>
    <s v="02M"/>
    <s v="NHS FYLDE &amp; WYRE CCG"/>
    <n v="128777"/>
    <n v="1280.8899017017704"/>
    <n v="9.9465735473086847E-3"/>
    <m/>
    <m/>
    <x v="49"/>
    <x v="49"/>
  </r>
  <r>
    <s v="00F"/>
    <s v="NHS Gateshead CCG"/>
    <n v="174491"/>
    <n v="1442.0178828573746"/>
    <n v="8.2641390264103862E-3"/>
    <m/>
    <m/>
    <x v="50"/>
    <x v="50"/>
  </r>
  <r>
    <s v="11M"/>
    <s v="NHS GLOUCESTERSHIRE CCG"/>
    <n v="529610"/>
    <n v="4655.6938124066464"/>
    <n v="8.7907966473568227E-3"/>
    <m/>
    <m/>
    <x v="51"/>
    <x v="51"/>
  </r>
  <r>
    <s v="06M"/>
    <s v="NHS GREAT YARMOUTH AND WAVENEY CCG"/>
    <n v="198767"/>
    <n v="1889.4460382397531"/>
    <n v="9.5058336556860697E-3"/>
    <m/>
    <m/>
    <x v="52"/>
    <x v="52"/>
  </r>
  <r>
    <s v="03A"/>
    <s v="NHS GREATER HUDDERSFIELD CCG"/>
    <n v="201126"/>
    <n v="1717.3556155398937"/>
    <n v="8.5387051676058482E-3"/>
    <m/>
    <m/>
    <x v="53"/>
    <x v="53"/>
  </r>
  <r>
    <s v="01E"/>
    <s v="NHS GREATER PRESTON CCG"/>
    <n v="173490"/>
    <n v="1447.2372308395741"/>
    <n v="8.3419057630962825E-3"/>
    <m/>
    <m/>
    <x v="54"/>
    <x v="54"/>
  </r>
  <r>
    <s v="08A"/>
    <s v="NHS GREENWICH CCG"/>
    <n v="226038"/>
    <n v="1560.1690689786863"/>
    <n v="6.9022424060498069E-3"/>
    <m/>
    <m/>
    <x v="10"/>
    <x v="10"/>
  </r>
  <r>
    <s v="09N"/>
    <s v="NHS GUILDFORD AND WAVERLEY CCG"/>
    <n v="183858"/>
    <n v="1561.2282136425197"/>
    <n v="8.4914891581683669E-3"/>
    <m/>
    <m/>
    <x v="44"/>
    <x v="44"/>
  </r>
  <r>
    <s v="01F"/>
    <s v="NHS HALTON CCG"/>
    <n v="106473"/>
    <n v="853.66370943262712"/>
    <n v="8.0176543295730103E-3"/>
    <m/>
    <m/>
    <x v="55"/>
    <x v="55"/>
  </r>
  <r>
    <s v="03D"/>
    <s v="NHS HAMBLETON, RICHMONDSHIRE AND WHITBY CCG"/>
    <n v="121613"/>
    <n v="1192.8967722121081"/>
    <n v="9.8089576954117422E-3"/>
    <m/>
    <m/>
    <x v="56"/>
    <x v="56"/>
  </r>
  <r>
    <s v="08C"/>
    <s v="NHS HAMMERSMITH AND FULHAM CCG"/>
    <n v="175193"/>
    <n v="1068.0919137947321"/>
    <n v="6.0966586210335584E-3"/>
    <m/>
    <m/>
    <x v="57"/>
    <x v="57"/>
  </r>
  <r>
    <s v="03Y"/>
    <s v="NHS HARDWICK CCG"/>
    <n v="85998"/>
    <n v="726.16954924101822"/>
    <n v="8.4440283406709248E-3"/>
    <m/>
    <m/>
    <x v="47"/>
    <x v="47"/>
  </r>
  <r>
    <s v="08D"/>
    <s v="NHS HARINGEY CCG"/>
    <n v="243013"/>
    <n v="1600.1264866487293"/>
    <n v="6.5845304022777761E-3"/>
    <m/>
    <m/>
    <x v="4"/>
    <x v="4"/>
  </r>
  <r>
    <s v="03E"/>
    <s v="NHS HARROGATE AND RURAL DISTRICT CCG"/>
    <n v="135866"/>
    <n v="1239.1804592942883"/>
    <n v="9.1206075051468976E-3"/>
    <m/>
    <m/>
    <x v="56"/>
    <x v="56"/>
  </r>
  <r>
    <s v="08E"/>
    <s v="NHS HARROW CCG"/>
    <n v="208803"/>
    <n v="1867.0835241359478"/>
    <n v="8.9418424262867283E-3"/>
    <m/>
    <m/>
    <x v="58"/>
    <x v="58"/>
  </r>
  <r>
    <s v="00K"/>
    <s v="NHS HARTLEPOOL AND STOCKTON-ON-TEES CCG"/>
    <n v="241687"/>
    <n v="2011.263768618461"/>
    <n v="8.3217705901370825E-3"/>
    <m/>
    <m/>
    <x v="33"/>
    <x v="33"/>
  </r>
  <r>
    <s v="09P"/>
    <s v="NHS HASTINGS AND ROTHER CCG"/>
    <n v="156698"/>
    <n v="1545.4229521533443"/>
    <n v="9.8624293363881125E-3"/>
    <m/>
    <m/>
    <x v="45"/>
    <x v="45"/>
  </r>
  <r>
    <s v="08F"/>
    <s v="NHS HAVERING CCG"/>
    <n v="215915"/>
    <n v="1864.3151827084559"/>
    <n v="8.6344866392258808E-3"/>
    <m/>
    <m/>
    <x v="59"/>
    <x v="59"/>
  </r>
  <r>
    <s v="05F"/>
    <s v="NHS HEREFORDSHIRE CCG"/>
    <n v="154897"/>
    <n v="1485.2041609955077"/>
    <n v="9.5883339315513388E-3"/>
    <m/>
    <m/>
    <x v="60"/>
    <x v="60"/>
  </r>
  <r>
    <s v="06N"/>
    <s v="NHS HERTS VALLEYS CCG"/>
    <n v="508335"/>
    <n v="4190.5323254833256"/>
    <n v="8.2436431201536892E-3"/>
    <m/>
    <m/>
    <x v="61"/>
    <x v="61"/>
  </r>
  <r>
    <s v="01D"/>
    <s v="NHS HEYWOOD, MIDDLETON AND ROCHDALE CCG"/>
    <n v="182676"/>
    <n v="1577.4124841029056"/>
    <n v="8.6350285976423049E-3"/>
    <m/>
    <m/>
    <x v="62"/>
    <x v="62"/>
  </r>
  <r>
    <s v="99K"/>
    <s v="NHS HIGH WEALD LEWES HAVENS CCG"/>
    <n v="140568"/>
    <n v="1338.849599833429"/>
    <n v="9.5245688907392087E-3"/>
    <m/>
    <m/>
    <x v="45"/>
    <x v="45"/>
  </r>
  <r>
    <s v="08G"/>
    <s v="NHS HILLINGDON CCG"/>
    <n v="243325"/>
    <n v="1984.0357819398373"/>
    <n v="8.1538509480728952E-3"/>
    <m/>
    <m/>
    <x v="63"/>
    <x v="63"/>
  </r>
  <r>
    <s v="09X"/>
    <s v="NHS HORSHAM AND MID SUSSEX CCG"/>
    <n v="191685"/>
    <n v="1709.6277511132737"/>
    <n v="8.9189438459622485E-3"/>
    <m/>
    <m/>
    <x v="28"/>
    <x v="28"/>
  </r>
  <r>
    <s v="07Y"/>
    <s v="NHS HOUNSLOW CCG"/>
    <n v="244577"/>
    <n v="1869.6609977527764"/>
    <n v="7.6444677862300067E-3"/>
    <m/>
    <m/>
    <x v="64"/>
    <x v="64"/>
  </r>
  <r>
    <s v="03F"/>
    <s v="NHS HULL CCG"/>
    <n v="238629"/>
    <n v="1831.2965854940244"/>
    <n v="7.6742415443807098E-3"/>
    <m/>
    <m/>
    <x v="65"/>
    <x v="65"/>
  </r>
  <r>
    <s v="06L"/>
    <s v="NHS IPSWICH AND EAST SUFFOLK CCG"/>
    <n v="331508"/>
    <n v="2986.5371538382319"/>
    <n v="9.0089444412751185E-3"/>
    <m/>
    <m/>
    <x v="66"/>
    <x v="66"/>
  </r>
  <r>
    <s v="10L"/>
    <s v="NHS ISLE OF WIGHT CCG"/>
    <n v="121392"/>
    <n v="1221.3750460704277"/>
    <n v="1.0061412993199121E-2"/>
    <m/>
    <m/>
    <x v="67"/>
    <x v="67"/>
  </r>
  <r>
    <s v="08H"/>
    <s v="NHS ISLINGTON CCG"/>
    <n v="199012"/>
    <n v="1225.9451894294043"/>
    <n v="6.1601571233363024E-3"/>
    <m/>
    <m/>
    <x v="4"/>
    <x v="4"/>
  </r>
  <r>
    <s v="11N"/>
    <s v="NHS KERNOW CCG"/>
    <n v="469126"/>
    <n v="4565.9500010755282"/>
    <n v="9.7328862631265983E-3"/>
    <m/>
    <m/>
    <x v="68"/>
    <x v="68"/>
  </r>
  <r>
    <s v="08J"/>
    <s v="NHS KINGSTON CCG"/>
    <n v="164069"/>
    <n v="1223.9272072038771"/>
    <n v="7.4598321877007668E-3"/>
    <m/>
    <m/>
    <x v="31"/>
    <x v="31"/>
  </r>
  <r>
    <s v="01J"/>
    <s v="NHS KNOWSLEY CCG"/>
    <n v="133655"/>
    <n v="1050.0827230637867"/>
    <n v="7.8566662157329454E-3"/>
    <m/>
    <m/>
    <x v="69"/>
    <x v="69"/>
  </r>
  <r>
    <s v="08K"/>
    <s v="NHS LAMBETH CCG"/>
    <n v="317110"/>
    <n v="1835.680578994223"/>
    <n v="5.7887817444868435E-3"/>
    <m/>
    <m/>
    <x v="10"/>
    <x v="10"/>
  </r>
  <r>
    <s v="01K"/>
    <s v="NHS LANCASHIRE NORTH CCG"/>
    <n v="135047"/>
    <n v="1119.2561459258945"/>
    <n v="8.2879008487851975E-3"/>
    <m/>
    <m/>
    <x v="70"/>
    <x v="70"/>
  </r>
  <r>
    <s v="02V"/>
    <s v="NHS LEEDS NORTH CCG"/>
    <n v="173334"/>
    <n v="1468.5983935596528"/>
    <n v="8.4726504526501014E-3"/>
    <m/>
    <m/>
    <x v="71"/>
    <x v="71"/>
  </r>
  <r>
    <s v="03G"/>
    <s v="NHS LEEDS SOUTH AND EAST CCG"/>
    <n v="218822"/>
    <n v="1648.1192038208203"/>
    <n v="7.531780185816875E-3"/>
    <m/>
    <m/>
    <x v="71"/>
    <x v="71"/>
  </r>
  <r>
    <s v="03C"/>
    <s v="NHS LEEDS WEST CCG"/>
    <n v="313129"/>
    <n v="2214.035023244423"/>
    <n v="7.0706802092569609E-3"/>
    <m/>
    <m/>
    <x v="71"/>
    <x v="71"/>
  </r>
  <r>
    <s v="04C"/>
    <s v="NHS LEICESTER CITY CCG"/>
    <n v="308125"/>
    <n v="2419.5701892498678"/>
    <n v="7.852560451926548E-3"/>
    <m/>
    <m/>
    <x v="72"/>
    <x v="72"/>
  </r>
  <r>
    <s v="08L"/>
    <s v="NHS LEWISHAM CCG"/>
    <n v="249933"/>
    <n v="1703.3541424678353"/>
    <n v="6.8152430550100836E-3"/>
    <m/>
    <m/>
    <x v="10"/>
    <x v="10"/>
  </r>
  <r>
    <s v="03T"/>
    <s v="NHS LINCOLNSHIRE EAST CCG"/>
    <n v="208321"/>
    <n v="2096.4576160692309"/>
    <n v="1.0063592321797758E-2"/>
    <m/>
    <m/>
    <x v="73"/>
    <x v="73"/>
  </r>
  <r>
    <s v="04D"/>
    <s v="NHS LINCOLNSHIRE WEST CCG"/>
    <n v="194705"/>
    <n v="1659.9883623656067"/>
    <n v="8.5256586238956714E-3"/>
    <m/>
    <m/>
    <x v="73"/>
    <x v="73"/>
  </r>
  <r>
    <s v="99A"/>
    <s v="NHS Liverpool CCG"/>
    <n v="426390"/>
    <n v="3241.3170114415934"/>
    <n v="7.6017660157170512E-3"/>
    <m/>
    <m/>
    <x v="74"/>
    <x v="74"/>
  </r>
  <r>
    <s v="06P"/>
    <s v="NHS LUTON CCG"/>
    <n v="175060"/>
    <n v="1383.4816711937153"/>
    <n v="7.9028999839695843E-3"/>
    <m/>
    <m/>
    <x v="75"/>
    <x v="75"/>
  </r>
  <r>
    <s v="04E"/>
    <s v="NHS MANSFIELD AND ASHFIELD CCG"/>
    <n v="156177"/>
    <n v="1318.4363183535233"/>
    <n v="8.4419365102001154E-3"/>
    <m/>
    <m/>
    <x v="76"/>
    <x v="76"/>
  </r>
  <r>
    <s v="09W"/>
    <s v="NHS MEDWAY CCG"/>
    <n v="236875"/>
    <n v="1918.907927632461"/>
    <n v="8.1009305652030017E-3"/>
    <m/>
    <m/>
    <x v="1"/>
    <x v="1"/>
  </r>
  <r>
    <s v="08R"/>
    <s v="NHS MERTON CCG"/>
    <n v="177804"/>
    <n v="1285.4755971399024"/>
    <n v="7.2297338481693459E-3"/>
    <m/>
    <m/>
    <x v="31"/>
    <x v="31"/>
  </r>
  <r>
    <s v="06Q"/>
    <s v="NHS MID ESSEX CCG"/>
    <n v="315520"/>
    <n v="2724.5720209655292"/>
    <n v="8.6351800867315205E-3"/>
    <m/>
    <m/>
    <x v="77"/>
    <x v="77"/>
  </r>
  <r>
    <s v="04F"/>
    <s v="NHS MILTON KEYNES CCG"/>
    <n v="222774"/>
    <n v="1697.0765714599843"/>
    <n v="7.6179292532341488E-3"/>
    <m/>
    <m/>
    <x v="78"/>
    <x v="78"/>
  </r>
  <r>
    <s v="04G"/>
    <s v="NHS NENE CCG"/>
    <n v="535484"/>
    <n v="4399.8304798933104"/>
    <n v="8.2165489162949971E-3"/>
    <m/>
    <m/>
    <x v="29"/>
    <x v="29"/>
  </r>
  <r>
    <s v="04H"/>
    <s v="NHS NEWARK &amp; SHERWOOD CCG"/>
    <n v="109111"/>
    <n v="949.83568030097979"/>
    <n v="8.7052238573652498E-3"/>
    <m/>
    <m/>
    <x v="76"/>
    <x v="76"/>
  </r>
  <r>
    <s v="10M"/>
    <s v="NHS NEWBURY AND DISTRICT CCG"/>
    <n v="95189"/>
    <n v="797.75907454495791"/>
    <n v="8.3807905802661849E-3"/>
    <m/>
    <m/>
    <x v="79"/>
    <x v="79"/>
  </r>
  <r>
    <s v="00G"/>
    <s v="NHS Newcastle North and East CCG"/>
    <n v="142612"/>
    <n v="902.97610248658691"/>
    <n v="6.3316979110214213E-3"/>
    <m/>
    <m/>
    <x v="50"/>
    <x v="50"/>
  </r>
  <r>
    <s v="00H"/>
    <s v="NHS Newcastle West CCG"/>
    <n v="110581"/>
    <n v="880.15143384978819"/>
    <n v="7.9593369010027785E-3"/>
    <m/>
    <m/>
    <x v="50"/>
    <x v="50"/>
  </r>
  <r>
    <s v="08M"/>
    <s v="NHS NEWHAM CCG"/>
    <n v="297705"/>
    <n v="1901.2069093408372"/>
    <n v="6.386210877683738E-3"/>
    <m/>
    <m/>
    <x v="80"/>
    <x v="80"/>
  </r>
  <r>
    <s v="10N"/>
    <s v="NHS NORTH &amp; WEST READING CCG"/>
    <n v="88499"/>
    <n v="729.17352337571924"/>
    <n v="8.2393419516121006E-3"/>
    <m/>
    <m/>
    <x v="79"/>
    <x v="79"/>
  </r>
  <r>
    <s v="04J"/>
    <s v="NHS NORTH DERBYSHIRE CCG"/>
    <n v="246676"/>
    <n v="2298.7860398902662"/>
    <n v="9.3190502517077715E-3"/>
    <m/>
    <m/>
    <x v="47"/>
    <x v="47"/>
  </r>
  <r>
    <s v="00J"/>
    <s v="NHS NORTH DURHAM CCG"/>
    <n v="214562"/>
    <n v="1816.7150473785334"/>
    <n v="8.467086657369588E-3"/>
    <m/>
    <m/>
    <x v="37"/>
    <x v="37"/>
  </r>
  <r>
    <s v="06T"/>
    <s v="NHS NORTH EAST ESSEX CCG"/>
    <n v="282480"/>
    <n v="2563.1123014155942"/>
    <n v="9.0736062780217858E-3"/>
    <m/>
    <m/>
    <x v="81"/>
    <x v="81"/>
  </r>
  <r>
    <s v="99M"/>
    <s v="NHS NORTH EAST HAMPSHIRE AND FARNHAM CCG"/>
    <n v="181881"/>
    <n v="1520.4687397309192"/>
    <n v="8.3596897956956431E-3"/>
    <m/>
    <m/>
    <x v="82"/>
    <x v="82"/>
  </r>
  <r>
    <s v="03H"/>
    <s v="NHS NORTH EAST LINCOLNSHIRE CCG"/>
    <n v="139736"/>
    <n v="1190.9881686353212"/>
    <n v="8.5231305364066607E-3"/>
    <m/>
    <m/>
    <x v="83"/>
    <x v="83"/>
  </r>
  <r>
    <s v="10J"/>
    <s v="NHS NORTH HAMPSHIRE CCG"/>
    <n v="180769"/>
    <n v="1506.8737994390297"/>
    <n v="8.3359082555030436E-3"/>
    <m/>
    <m/>
    <x v="84"/>
    <x v="84"/>
  </r>
  <r>
    <s v="03J"/>
    <s v="NHS NORTH KIRKLEES CCG"/>
    <n v="150685"/>
    <n v="1313.0832990713025"/>
    <n v="8.7140942965212367E-3"/>
    <m/>
    <m/>
    <x v="85"/>
    <x v="85"/>
  </r>
  <r>
    <s v="03K"/>
    <s v="NHS NORTH LINCOLNSHIRE CCG"/>
    <n v="142074"/>
    <n v="1269.0723664286804"/>
    <n v="8.9324743896045753E-3"/>
    <m/>
    <m/>
    <x v="86"/>
    <x v="86"/>
  </r>
  <r>
    <s v="01M"/>
    <s v="NHS NORTH MANCHESTER CCG"/>
    <n v="159570"/>
    <n v="1061.2483400895974"/>
    <n v="6.6506758168176812E-3"/>
    <m/>
    <m/>
    <x v="25"/>
    <x v="25"/>
  </r>
  <r>
    <s v="06V"/>
    <s v="NHS NORTH NORFOLK CCG"/>
    <n v="146745"/>
    <n v="1615.4137020668488"/>
    <n v="1.1008304896704138E-2"/>
    <m/>
    <m/>
    <x v="52"/>
    <x v="52"/>
  </r>
  <r>
    <s v="11T"/>
    <s v="NHS NORTH SOMERSET CCG"/>
    <n v="179503"/>
    <n v="1709.5640899078048"/>
    <n v="9.5238747536687679E-3"/>
    <m/>
    <m/>
    <x v="18"/>
    <x v="18"/>
  </r>
  <r>
    <s v="05G"/>
    <s v="NHS NORTH STAFFORDSHIRE CCG"/>
    <n v="183290"/>
    <n v="1576.6541723545927"/>
    <n v="8.6019650409438191E-3"/>
    <m/>
    <m/>
    <x v="87"/>
    <x v="87"/>
  </r>
  <r>
    <s v="99C"/>
    <s v="NHS NORTH TYNESIDE CCG"/>
    <n v="181117"/>
    <n v="1574.6606840457696"/>
    <n v="8.6941628010941529E-3"/>
    <m/>
    <m/>
    <x v="88"/>
    <x v="88"/>
  </r>
  <r>
    <s v="09Y"/>
    <s v="NHS NORTH WEST SURREY CCG"/>
    <n v="296910"/>
    <n v="2531.9352151642906"/>
    <n v="8.5276185213172019E-3"/>
    <m/>
    <m/>
    <x v="44"/>
    <x v="44"/>
  </r>
  <r>
    <s v="99P"/>
    <s v="NHS NORTHERN, EASTERN AND WESTERN DEVON CCG"/>
    <n v="757011"/>
    <n v="6966.7726262232354"/>
    <n v="9.2030005194419038E-3"/>
    <m/>
    <m/>
    <x v="89"/>
    <x v="89"/>
  </r>
  <r>
    <s v="00L"/>
    <s v="NHS NORTHUMBERLAND CCG"/>
    <n v="272766"/>
    <n v="2598.3130414997036"/>
    <n v="9.525795155920105E-3"/>
    <m/>
    <m/>
    <x v="90"/>
    <x v="90"/>
  </r>
  <r>
    <s v="06W"/>
    <s v="NHS NORWICH CCG"/>
    <n v="182513"/>
    <n v="1411.8680288230753"/>
    <n v="7.7357121346045233E-3"/>
    <m/>
    <m/>
    <x v="52"/>
    <x v="52"/>
  </r>
  <r>
    <s v="04K"/>
    <s v="NHS NOTTINGHAM CITY CCG"/>
    <n v="300226"/>
    <n v="1980.818450352778"/>
    <n v="6.5977578569237109E-3"/>
    <m/>
    <m/>
    <x v="76"/>
    <x v="76"/>
  </r>
  <r>
    <s v="04L"/>
    <s v="NHS NOTTINGHAM NORTH AND EAST CCG"/>
    <n v="124521"/>
    <n v="1106.3617297362589"/>
    <n v="8.8849409315397317E-3"/>
    <m/>
    <m/>
    <x v="76"/>
    <x v="76"/>
  </r>
  <r>
    <s v="04M"/>
    <s v="NHS NOTTINGHAM WEST CCG"/>
    <n v="79330"/>
    <n v="716.54926810683367"/>
    <n v="9.0325131489579439E-3"/>
    <m/>
    <m/>
    <x v="76"/>
    <x v="76"/>
  </r>
  <r>
    <s v="00Y"/>
    <s v="NHS OLDHAM CCG"/>
    <n v="195296"/>
    <n v="1661.357965521948"/>
    <n v="8.5068714439719608E-3"/>
    <m/>
    <m/>
    <x v="91"/>
    <x v="91"/>
  </r>
  <r>
    <s v="10Q"/>
    <s v="NHS OXFORDSHIRE CCG"/>
    <n v="591158"/>
    <n v="4828.3249692740565"/>
    <n v="8.1675710542258688E-3"/>
    <m/>
    <m/>
    <x v="92"/>
    <x v="92"/>
  </r>
  <r>
    <s v="10R"/>
    <s v="NHS PORTSMOUTH CCG"/>
    <n v="182333"/>
    <n v="1354.3931784650799"/>
    <n v="7.4281297322211556E-3"/>
    <m/>
    <m/>
    <x v="93"/>
    <x v="93"/>
  </r>
  <r>
    <s v="08N"/>
    <s v="NHS REDBRIDGE CCG"/>
    <n v="237291"/>
    <n v="1969.2861515753384"/>
    <n v="8.299034314724698E-3"/>
    <m/>
    <m/>
    <x v="94"/>
    <x v="94"/>
  </r>
  <r>
    <s v="05J"/>
    <s v="NHS REDDITCH AND BROMSGROVE CCG"/>
    <n v="143781"/>
    <n v="1223.82907975579"/>
    <n v="8.51175801918049E-3"/>
    <m/>
    <m/>
    <x v="60"/>
    <x v="60"/>
  </r>
  <r>
    <s v="08P"/>
    <s v="NHS RICHMOND CCG"/>
    <n v="169136"/>
    <n v="1306.8291231851788"/>
    <n v="7.7264989309501157E-3"/>
    <m/>
    <m/>
    <x v="31"/>
    <x v="31"/>
  </r>
  <r>
    <s v="03L"/>
    <s v="NHS ROTHERHAM CCG"/>
    <n v="213243"/>
    <n v="1825.6773570937057"/>
    <n v="8.5614878663951722E-3"/>
    <m/>
    <m/>
    <x v="95"/>
    <x v="95"/>
  </r>
  <r>
    <s v="04N"/>
    <s v="NHS RUSHCLIFFE CCG"/>
    <n v="103016"/>
    <n v="929.01026336833149"/>
    <n v="9.0181162476540688E-3"/>
    <m/>
    <m/>
    <x v="76"/>
    <x v="76"/>
  </r>
  <r>
    <s v="01G"/>
    <s v="NHS SALFORD CCG"/>
    <n v="211204"/>
    <n v="1505.1409280594744"/>
    <n v="7.1264792715075211E-3"/>
    <m/>
    <m/>
    <x v="96"/>
    <x v="96"/>
  </r>
  <r>
    <s v="05L"/>
    <s v="NHS SANDWELL AND WEST BIRMINGHAM CCG"/>
    <n v="443569"/>
    <n v="3489.8607462034788"/>
    <n v="7.8676840496145553E-3"/>
    <m/>
    <m/>
    <x v="97"/>
    <x v="97"/>
  </r>
  <r>
    <s v="03M"/>
    <s v="NHS SCARBOROUGH AND RYEDALE CCG"/>
    <n v="101117"/>
    <n v="954.4319155895023"/>
    <n v="9.4388867904457441E-3"/>
    <m/>
    <m/>
    <x v="56"/>
    <x v="56"/>
  </r>
  <r>
    <s v="03N"/>
    <s v="NHS SHEFFIELD CCG"/>
    <n v="488340"/>
    <n v="3764.8387248889358"/>
    <n v="7.7094621060919358E-3"/>
    <m/>
    <m/>
    <x v="98"/>
    <x v="98"/>
  </r>
  <r>
    <s v="05N"/>
    <s v="NHS SHROPSHIRE CCG"/>
    <n v="256913"/>
    <n v="2453.709835021456"/>
    <n v="9.5507422163201398E-3"/>
    <m/>
    <m/>
    <x v="99"/>
    <x v="99"/>
  </r>
  <r>
    <s v="10T"/>
    <s v="NHS SLOUGH CCG"/>
    <n v="116790"/>
    <n v="882.26156195578471"/>
    <n v="7.5542560318159488E-3"/>
    <m/>
    <m/>
    <x v="15"/>
    <x v="15"/>
  </r>
  <r>
    <s v="05P"/>
    <s v="NHS SOLIHULL CCG"/>
    <n v="199263"/>
    <n v="1772.5498995736959"/>
    <n v="8.8955295241650283E-3"/>
    <m/>
    <m/>
    <x v="11"/>
    <x v="11"/>
  </r>
  <r>
    <s v="11X"/>
    <s v="NHS SOMERSET CCG"/>
    <n v="468040"/>
    <n v="4421.3060829842198"/>
    <n v="9.4464278330574723E-3"/>
    <m/>
    <m/>
    <x v="100"/>
    <x v="100"/>
  </r>
  <r>
    <s v="01R"/>
    <s v="NHS SOUTH CHESHIRE CCG"/>
    <n v="149368"/>
    <n v="1226.076431981212"/>
    <n v="8.2084277220101486E-3"/>
    <m/>
    <m/>
    <x v="46"/>
    <x v="46"/>
  </r>
  <r>
    <s v="99Q"/>
    <s v="NHS SOUTH DEVON AND TORBAY CCG"/>
    <n v="242116"/>
    <n v="2415.1335633602598"/>
    <n v="9.9751093003364495E-3"/>
    <m/>
    <m/>
    <x v="89"/>
    <x v="89"/>
  </r>
  <r>
    <s v="05Q"/>
    <s v="NHS SOUTH EAST STAFFORDSHIRE AND SEISDON PENINSULA CCG"/>
    <n v="180269"/>
    <n v="1587.8558478185673"/>
    <n v="8.8082579246490933E-3"/>
    <m/>
    <m/>
    <x v="101"/>
    <x v="101"/>
  </r>
  <r>
    <s v="10V"/>
    <s v="NHS SOUTH EASTERN HAMPSHIRE CCG"/>
    <n v="176743"/>
    <n v="1668.2090113539482"/>
    <n v="9.4386143233618769E-3"/>
    <m/>
    <m/>
    <x v="102"/>
    <x v="102"/>
  </r>
  <r>
    <s v="12A"/>
    <s v="NHS SOUTH GLOUCESTERSHIRE CCG"/>
    <n v="217289"/>
    <n v="1792.3847529312407"/>
    <n v="8.2488517731281411E-3"/>
    <m/>
    <m/>
    <x v="18"/>
    <x v="18"/>
  </r>
  <r>
    <s v="10A"/>
    <s v="NHS SOUTH KENT COAST CCG"/>
    <n v="166188"/>
    <n v="1586.5750687606519"/>
    <n v="9.5468690203904735E-3"/>
    <m/>
    <m/>
    <x v="1"/>
    <x v="1"/>
  </r>
  <r>
    <s v="99D"/>
    <s v="NHS SOUTH LINCOLNSHIRE CCG"/>
    <n v="136155"/>
    <n v="1303.8894742403177"/>
    <n v="9.5765082019780221E-3"/>
    <m/>
    <m/>
    <x v="73"/>
    <x v="73"/>
  </r>
  <r>
    <s v="01N"/>
    <s v="NHS SOUTH MANCHESTER CCG"/>
    <n v="141353"/>
    <n v="987.65019948345787"/>
    <n v="6.9871187699126151E-3"/>
    <m/>
    <m/>
    <x v="25"/>
    <x v="25"/>
  </r>
  <r>
    <s v="06Y"/>
    <s v="NHS SOUTH NORFOLK CCG"/>
    <n v="193792"/>
    <n v="1787.6865172100406"/>
    <n v="9.2247694291304107E-3"/>
    <m/>
    <m/>
    <x v="52"/>
    <x v="52"/>
  </r>
  <r>
    <s v="10W"/>
    <s v="NHS SOUTH READING CCG"/>
    <n v="113336"/>
    <n v="700.24084593994314"/>
    <n v="6.1784503241683417E-3"/>
    <m/>
    <m/>
    <x v="79"/>
    <x v="79"/>
  </r>
  <r>
    <s v="01T"/>
    <s v="NHS SOUTH SEFTON CCG"/>
    <n v="130047"/>
    <n v="1079.5185073762057"/>
    <n v="8.300987392067527E-3"/>
    <m/>
    <m/>
    <x v="103"/>
    <x v="103"/>
  </r>
  <r>
    <s v="00M"/>
    <s v="NHS SOUTH TEES CCG"/>
    <n v="240445"/>
    <n v="2030.4785779603205"/>
    <n v="8.4446695833156043E-3"/>
    <m/>
    <m/>
    <x v="33"/>
    <x v="33"/>
  </r>
  <r>
    <s v="00N"/>
    <s v="NHS SOUTH TYNESIDE CCG"/>
    <n v="130885"/>
    <n v="1115.9847082117078"/>
    <n v="8.5264522917959107E-3"/>
    <m/>
    <m/>
    <x v="104"/>
    <x v="104"/>
  </r>
  <r>
    <s v="05R"/>
    <s v="NHS SOUTH WARWICKSHIRE CCG"/>
    <n v="232910"/>
    <n v="2068.7073932082199"/>
    <n v="8.8820033197725291E-3"/>
    <m/>
    <m/>
    <x v="105"/>
    <x v="105"/>
  </r>
  <r>
    <s v="04Q"/>
    <s v="NHS SOUTH WEST LINCOLNSHIRE CCG"/>
    <n v="109916"/>
    <n v="989.06441940255854"/>
    <n v="8.9983662014862121E-3"/>
    <m/>
    <m/>
    <x v="73"/>
    <x v="73"/>
  </r>
  <r>
    <s v="05T"/>
    <s v="NHS SOUTH WORCESTERSHIRE CCG"/>
    <n v="251259"/>
    <n v="2273.3637232632923"/>
    <n v="9.0478897204211289E-3"/>
    <m/>
    <m/>
    <x v="60"/>
    <x v="60"/>
  </r>
  <r>
    <s v="10X"/>
    <s v="NHS SOUTHAMPTON CCG"/>
    <n v="226055"/>
    <n v="1586.7141046428426"/>
    <n v="7.0191506697168506E-3"/>
    <m/>
    <m/>
    <x v="106"/>
    <x v="106"/>
  </r>
  <r>
    <s v="99G"/>
    <s v="NHS SOUTHEND CCG"/>
    <n v="152835"/>
    <n v="1322.7116368865911"/>
    <n v="8.6545073895808629E-3"/>
    <m/>
    <m/>
    <x v="107"/>
    <x v="107"/>
  </r>
  <r>
    <s v="04R"/>
    <s v="NHS SOUTHERN DERBYSHIRE CCG"/>
    <n v="446932"/>
    <n v="3813.9512362821529"/>
    <n v="8.5336275681359864E-3"/>
    <m/>
    <m/>
    <x v="47"/>
    <x v="47"/>
  </r>
  <r>
    <s v="01V"/>
    <s v="NHS SOUTHPORT AND FORMBY CCG"/>
    <n v="105191"/>
    <n v="1067.607346796475"/>
    <n v="1.0149227089736527E-2"/>
    <m/>
    <m/>
    <x v="108"/>
    <x v="108"/>
  </r>
  <r>
    <s v="08Q"/>
    <s v="NHS SOUTHWARK CCG"/>
    <n v="253991"/>
    <n v="1518.3291594988225"/>
    <n v="5.9778856711411917E-3"/>
    <m/>
    <m/>
    <x v="10"/>
    <x v="10"/>
  </r>
  <r>
    <s v="01X"/>
    <s v="NHS ST HELENS CCG"/>
    <n v="162810"/>
    <n v="1415.6460526357134"/>
    <n v="8.6950804780769816E-3"/>
    <m/>
    <m/>
    <x v="109"/>
    <x v="109"/>
  </r>
  <r>
    <s v="05V"/>
    <s v="NHS STAFFORD AND SURROUNDS CCG"/>
    <n v="123688"/>
    <n v="1125.6495782750867"/>
    <n v="9.1007177598076347E-3"/>
    <m/>
    <m/>
    <x v="110"/>
    <x v="110"/>
  </r>
  <r>
    <s v="01W"/>
    <s v="NHS STOCKPORT CCG"/>
    <n v="252025"/>
    <n v="2193.6629251817621"/>
    <n v="8.7041481011080734E-3"/>
    <m/>
    <m/>
    <x v="111"/>
    <x v="111"/>
  </r>
  <r>
    <s v="05W"/>
    <s v="NHS STOKE ON TRENT CCG"/>
    <n v="232106"/>
    <n v="1922.812779634198"/>
    <n v="8.28420109619828E-3"/>
    <m/>
    <m/>
    <x v="112"/>
    <x v="112"/>
  </r>
  <r>
    <s v="00P"/>
    <s v="NHS SUNDERLAND CCG"/>
    <n v="238749"/>
    <n v="1980.375579290682"/>
    <n v="8.2948015668785294E-3"/>
    <m/>
    <m/>
    <x v="113"/>
    <x v="113"/>
  </r>
  <r>
    <s v="99H"/>
    <s v="NHS SURREY DOWNS CCG"/>
    <n v="247617"/>
    <n v="2201.3078942511838"/>
    <n v="8.8899707784650638E-3"/>
    <m/>
    <m/>
    <x v="44"/>
    <x v="44"/>
  </r>
  <r>
    <s v="10C"/>
    <s v="NHS SURREY HEATH CCG"/>
    <n v="77853"/>
    <n v="665.96057079848947"/>
    <n v="8.5540771813352023E-3"/>
    <m/>
    <m/>
    <x v="114"/>
    <x v="114"/>
  </r>
  <r>
    <s v="08T"/>
    <s v="NHS SUTTON CCG"/>
    <n v="152962"/>
    <n v="1269.404302321288"/>
    <n v="8.2988212910480256E-3"/>
    <m/>
    <m/>
    <x v="31"/>
    <x v="31"/>
  </r>
  <r>
    <s v="10D"/>
    <s v="NHS SWALE CCG"/>
    <n v="88083"/>
    <n v="761.26567584879444"/>
    <n v="8.6425947782068548E-3"/>
    <m/>
    <m/>
    <x v="1"/>
    <x v="1"/>
  </r>
  <r>
    <s v="12D"/>
    <s v="NHS SWINDON CCG"/>
    <n v="186494"/>
    <n v="1502.8497199254687"/>
    <n v="8.0584346945503267E-3"/>
    <m/>
    <m/>
    <x v="8"/>
    <x v="8"/>
  </r>
  <r>
    <s v="01Y"/>
    <s v="NHS TAMESIDE AND GLOSSOP CCG"/>
    <n v="199567"/>
    <n v="1690.7402101485177"/>
    <n v="8.4720430238893092E-3"/>
    <m/>
    <m/>
    <x v="115"/>
    <x v="115"/>
  </r>
  <r>
    <s v="05X"/>
    <s v="NHS TELFORD AND WREKIN CCG"/>
    <n v="145343"/>
    <n v="1202.8412244018136"/>
    <n v="8.275879983224604E-3"/>
    <m/>
    <m/>
    <x v="116"/>
    <x v="116"/>
  </r>
  <r>
    <s v="10E"/>
    <s v="NHS THANET CCG"/>
    <n v="118345"/>
    <n v="1093.2792130176492"/>
    <n v="9.2380684694549769E-3"/>
    <m/>
    <m/>
    <x v="1"/>
    <x v="1"/>
  </r>
  <r>
    <s v="07G"/>
    <s v="NHS THURROCK CCG"/>
    <n v="134263"/>
    <n v="1045.796502819687"/>
    <n v="7.7891638263683002E-3"/>
    <m/>
    <m/>
    <x v="117"/>
    <x v="117"/>
  </r>
  <r>
    <s v="08V"/>
    <s v="NHS TOWER HAMLETS CCG"/>
    <n v="240771"/>
    <n v="1363.0927958474142"/>
    <n v="5.6613661771866804E-3"/>
    <m/>
    <m/>
    <x v="118"/>
    <x v="118"/>
  </r>
  <r>
    <s v="02A"/>
    <s v="NHS TRAFFORD CCG"/>
    <n v="194052"/>
    <n v="1618.6204961788003"/>
    <n v="8.3411688422628995E-3"/>
    <m/>
    <m/>
    <x v="119"/>
    <x v="119"/>
  </r>
  <r>
    <s v="03Q"/>
    <s v="NHS VALE OF YORK CCG"/>
    <n v="299572"/>
    <n v="2499.52873142727"/>
    <n v="8.3436660683484098E-3"/>
    <m/>
    <m/>
    <x v="120"/>
    <x v="120"/>
  </r>
  <r>
    <s v="02D"/>
    <s v="NHS VALE ROYAL CCG"/>
    <n v="85235"/>
    <n v="719.0520324871585"/>
    <n v="8.4361123070001588E-3"/>
    <m/>
    <m/>
    <x v="46"/>
    <x v="46"/>
  </r>
  <r>
    <s v="03R"/>
    <s v="NHS WAKEFIELD CCG"/>
    <n v="300082"/>
    <n v="2477.8922920601185"/>
    <n v="8.2573839552526253E-3"/>
    <m/>
    <m/>
    <x v="121"/>
    <x v="121"/>
  </r>
  <r>
    <s v="05Y"/>
    <s v="NHS WALSALL CCG"/>
    <n v="222808"/>
    <n v="2034.4934644397019"/>
    <n v="9.1311508762688138E-3"/>
    <m/>
    <m/>
    <x v="122"/>
    <x v="122"/>
  </r>
  <r>
    <s v="08W"/>
    <s v="NHS WALTHAM FOREST CCG"/>
    <n v="240417"/>
    <n v="1676.3318068494775"/>
    <n v="6.9726009676914589E-3"/>
    <m/>
    <m/>
    <x v="123"/>
    <x v="123"/>
  </r>
  <r>
    <s v="08X"/>
    <s v="NHS WANDSWORTH CCG"/>
    <n v="318559"/>
    <n v="1853.1699961019674"/>
    <n v="5.8173525033101163E-3"/>
    <m/>
    <m/>
    <x v="31"/>
    <x v="31"/>
  </r>
  <r>
    <s v="02E"/>
    <s v="NHS WARRINGTON CCG"/>
    <n v="176240"/>
    <n v="1446.7895942288121"/>
    <n v="8.2092010566773271E-3"/>
    <m/>
    <m/>
    <x v="124"/>
    <x v="124"/>
  </r>
  <r>
    <s v="05H"/>
    <s v="NHS WARWICKSHIRE NORTH CCG"/>
    <n v="154568"/>
    <n v="1316.3003048480789"/>
    <n v="8.5159949332855363E-3"/>
    <m/>
    <m/>
    <x v="125"/>
    <x v="125"/>
  </r>
  <r>
    <s v="02F"/>
    <s v="NHS WEST CHESHIRE CCG"/>
    <n v="218615"/>
    <n v="1912.4700214469949"/>
    <n v="8.7481189371589087E-3"/>
    <m/>
    <m/>
    <x v="46"/>
    <x v="46"/>
  </r>
  <r>
    <s v="07H"/>
    <s v="NHS WEST ESSEX CCG"/>
    <n v="245005"/>
    <n v="2042.9364591227588"/>
    <n v="8.3383459893584169E-3"/>
    <m/>
    <m/>
    <x v="126"/>
    <x v="126"/>
  </r>
  <r>
    <s v="11A"/>
    <s v="NHS WEST HAMPSHIRE CCG"/>
    <n v="459535"/>
    <n v="4293.026016234423"/>
    <n v="9.3421089062518045E-3"/>
    <m/>
    <m/>
    <x v="127"/>
    <x v="127"/>
  </r>
  <r>
    <s v="99J"/>
    <s v="NHS WEST KENT CCG"/>
    <n v="389103"/>
    <n v="3388.3735760712152"/>
    <n v="8.7081661567019915E-3"/>
    <m/>
    <m/>
    <x v="1"/>
    <x v="1"/>
  </r>
  <r>
    <s v="02G"/>
    <s v="NHS WEST LANCASHIRE CCG"/>
    <n v="94071"/>
    <n v="808.33931085433926"/>
    <n v="8.592864016055312E-3"/>
    <m/>
    <m/>
    <x v="128"/>
    <x v="128"/>
  </r>
  <r>
    <s v="04V"/>
    <s v="NHS WEST LEICESTERSHIRE CCG"/>
    <n v="314855"/>
    <n v="2647.9526841955608"/>
    <n v="8.4100702996476491E-3"/>
    <m/>
    <m/>
    <x v="129"/>
    <x v="129"/>
  </r>
  <r>
    <s v="08Y"/>
    <s v="NHS WEST LONDON CCG"/>
    <n v="208263"/>
    <n v="1424.9080935641452"/>
    <n v="6.8418686639688531E-3"/>
    <m/>
    <m/>
    <x v="130"/>
    <x v="130"/>
  </r>
  <r>
    <s v="07J"/>
    <s v="NHS WEST NORFOLK CCG"/>
    <n v="144746"/>
    <n v="1457.1177141874725"/>
    <n v="1.006672180362478E-2"/>
    <m/>
    <m/>
    <x v="52"/>
    <x v="52"/>
  </r>
  <r>
    <s v="07K"/>
    <s v="NHS WEST SUFFOLK CCG"/>
    <n v="204918"/>
    <n v="1862.1396595582373"/>
    <n v="9.0872429926030767E-3"/>
    <m/>
    <m/>
    <x v="131"/>
    <x v="131"/>
  </r>
  <r>
    <s v="02H"/>
    <s v="NHS WIGAN BOROUGH CCG"/>
    <n v="267419"/>
    <n v="2210.2960364879891"/>
    <n v="8.2652916826702252E-3"/>
    <m/>
    <m/>
    <x v="132"/>
    <x v="132"/>
  </r>
  <r>
    <s v="99N"/>
    <s v="NHS WILTSHIRE CCG"/>
    <n v="402990"/>
    <n v="3686.6122928875975"/>
    <n v="9.1481483235008251E-3"/>
    <m/>
    <m/>
    <x v="8"/>
    <x v="8"/>
  </r>
  <r>
    <s v="11C"/>
    <s v="NHS WINDSOR, ASCOT AND MAIDENHEAD CCG"/>
    <n v="129077"/>
    <n v="1067.5624758066238"/>
    <n v="8.270741307952802E-3"/>
    <m/>
    <m/>
    <x v="15"/>
    <x v="15"/>
  </r>
  <r>
    <s v="12F"/>
    <s v="NHS Wirral CCG"/>
    <n v="277297"/>
    <n v="2555.1969814993186"/>
    <n v="9.21465786322722E-3"/>
    <m/>
    <m/>
    <x v="133"/>
    <x v="133"/>
  </r>
  <r>
    <s v="11D"/>
    <s v="NHS WOKINGHAM CCG"/>
    <n v="128999"/>
    <n v="1123.5615703656699"/>
    <n v="8.7098471334325842E-3"/>
    <m/>
    <m/>
    <x v="79"/>
    <x v="79"/>
  </r>
  <r>
    <s v="06A"/>
    <s v="NHS WOLVERHAMPTON CCG"/>
    <n v="216458"/>
    <n v="1908.3650917964464"/>
    <n v="8.8163296888839702E-3"/>
    <m/>
    <m/>
    <x v="134"/>
    <x v="134"/>
  </r>
  <r>
    <s v="06D"/>
    <s v="NHS WYRE FOREST CCG"/>
    <n v="95795"/>
    <n v="895.86579729010862"/>
    <n v="9.3519056035295013E-3"/>
    <m/>
    <m/>
    <x v="60"/>
    <x v="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32DC2E-B29A-48F8-B6CA-0FA923B60AFC}" name="PivotTable1" cacheId="1"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compact="0" compactData="0" gridDropZones="1" multipleFieldFilters="0">
  <location ref="K3:O139" firstHeaderRow="1" firstDataRow="2" firstDataCol="2"/>
  <pivotFields count="9">
    <pivotField compact="0" outline="0" showAll="0" defaultSubtotal="0"/>
    <pivotField compact="0" outline="0" showAll="0" defaultSubtotal="0"/>
    <pivotField dataField="1" compact="0" numFmtId="3" outline="0" showAll="0" defaultSubtotal="0"/>
    <pivotField dataField="1" compact="0" numFmtId="3" outline="0" showAll="0" defaultSubtotal="0"/>
    <pivotField compact="0" numFmtId="164" outline="0" showAll="0" defaultSubtotal="0"/>
    <pivotField dataField="1" compact="0" numFmtId="1" outline="0" showAll="0" defaultSubtotal="0"/>
    <pivotField compact="0" numFmtId="164" outline="0" showAll="0" defaultSubtotal="0"/>
    <pivotField axis="axisRow" compact="0" outline="0" showAll="0" defaultSubtotal="0">
      <items count="135">
        <item x="3"/>
        <item x="5"/>
        <item x="6"/>
        <item x="7"/>
        <item x="9"/>
        <item x="12"/>
        <item x="13"/>
        <item x="14"/>
        <item x="16"/>
        <item x="17"/>
        <item x="19"/>
        <item x="20"/>
        <item x="21"/>
        <item x="22"/>
        <item x="23"/>
        <item x="24"/>
        <item x="26"/>
        <item x="27"/>
        <item x="30"/>
        <item x="34"/>
        <item x="35"/>
        <item x="36"/>
        <item x="38"/>
        <item x="39"/>
        <item x="40"/>
        <item x="41"/>
        <item x="42"/>
        <item x="43"/>
        <item x="48"/>
        <item x="51"/>
        <item x="53"/>
        <item x="55"/>
        <item x="57"/>
        <item x="58"/>
        <item x="59"/>
        <item x="61"/>
        <item x="62"/>
        <item x="63"/>
        <item x="64"/>
        <item x="65"/>
        <item x="66"/>
        <item x="67"/>
        <item x="68"/>
        <item x="69"/>
        <item x="72"/>
        <item x="74"/>
        <item x="75"/>
        <item x="77"/>
        <item x="78"/>
        <item x="80"/>
        <item x="81"/>
        <item x="82"/>
        <item x="83"/>
        <item x="84"/>
        <item x="85"/>
        <item x="86"/>
        <item x="87"/>
        <item x="88"/>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50"/>
        <item x="32"/>
        <item x="25"/>
        <item x="11"/>
        <item x="79"/>
        <item x="18"/>
        <item x="2"/>
        <item x="15"/>
        <item x="71"/>
        <item x="49"/>
        <item x="54"/>
        <item x="70"/>
        <item x="47"/>
        <item x="89"/>
        <item x="8"/>
        <item x="0"/>
        <item x="46"/>
        <item x="37"/>
        <item x="45"/>
        <item x="60"/>
        <item x="1"/>
        <item x="73"/>
        <item x="52"/>
        <item x="4"/>
        <item x="56"/>
        <item x="29"/>
        <item x="76"/>
        <item x="10"/>
        <item x="31"/>
        <item x="44"/>
        <item x="33"/>
        <item x="28"/>
      </items>
    </pivotField>
    <pivotField axis="axisRow" compact="0" outline="0" showAll="0" defaultSubtotal="0">
      <items count="135">
        <item x="3"/>
        <item x="5"/>
        <item x="6"/>
        <item x="7"/>
        <item x="8"/>
        <item x="9"/>
        <item x="79"/>
        <item x="11"/>
        <item x="12"/>
        <item x="13"/>
        <item x="14"/>
        <item x="0"/>
        <item x="16"/>
        <item x="17"/>
        <item x="18"/>
        <item x="2"/>
        <item x="19"/>
        <item x="20"/>
        <item x="21"/>
        <item x="22"/>
        <item x="23"/>
        <item x="24"/>
        <item x="46"/>
        <item x="26"/>
        <item x="27"/>
        <item x="37"/>
        <item x="30"/>
        <item x="47"/>
        <item x="89"/>
        <item x="34"/>
        <item x="35"/>
        <item x="36"/>
        <item x="38"/>
        <item x="39"/>
        <item x="15"/>
        <item x="40"/>
        <item x="41"/>
        <item x="42"/>
        <item x="43"/>
        <item x="45"/>
        <item x="48"/>
        <item x="49"/>
        <item x="51"/>
        <item x="53"/>
        <item x="54"/>
        <item x="55"/>
        <item x="57"/>
        <item x="58"/>
        <item x="59"/>
        <item x="60"/>
        <item x="61"/>
        <item x="62"/>
        <item x="63"/>
        <item x="64"/>
        <item x="65"/>
        <item x="66"/>
        <item x="67"/>
        <item x="1"/>
        <item x="68"/>
        <item x="69"/>
        <item x="71"/>
        <item x="72"/>
        <item x="73"/>
        <item x="74"/>
        <item x="75"/>
        <item x="25"/>
        <item x="77"/>
        <item x="78"/>
        <item x="70"/>
        <item x="50"/>
        <item x="80"/>
        <item x="52"/>
        <item x="4"/>
        <item x="32"/>
        <item x="81"/>
        <item x="82"/>
        <item x="83"/>
        <item x="84"/>
        <item x="85"/>
        <item x="86"/>
        <item x="87"/>
        <item x="88"/>
        <item x="56"/>
        <item x="29"/>
        <item x="90"/>
        <item x="76"/>
        <item x="91"/>
        <item x="92"/>
        <item x="93"/>
        <item x="94"/>
        <item x="95"/>
        <item x="96"/>
        <item x="97"/>
        <item x="98"/>
        <item x="99"/>
        <item x="100"/>
        <item x="10"/>
        <item x="101"/>
        <item x="102"/>
        <item x="103"/>
        <item x="104"/>
        <item x="105"/>
        <item x="31"/>
        <item x="106"/>
        <item x="107"/>
        <item x="108"/>
        <item x="109"/>
        <item x="110"/>
        <item x="111"/>
        <item x="112"/>
        <item x="113"/>
        <item x="44"/>
        <item x="114"/>
        <item x="115"/>
        <item x="33"/>
        <item x="116"/>
        <item x="117"/>
        <item x="118"/>
        <item x="119"/>
        <item x="120"/>
        <item x="121"/>
        <item x="122"/>
        <item x="123"/>
        <item x="124"/>
        <item x="125"/>
        <item x="126"/>
        <item x="127"/>
        <item x="128"/>
        <item x="129"/>
        <item x="130"/>
        <item x="131"/>
        <item x="28"/>
        <item x="132"/>
        <item x="133"/>
        <item x="134"/>
      </items>
    </pivotField>
  </pivotFields>
  <rowFields count="2">
    <field x="8"/>
    <field x="7"/>
  </rowFields>
  <rowItems count="135">
    <i>
      <x/>
      <x/>
    </i>
    <i>
      <x v="1"/>
      <x v="1"/>
    </i>
    <i>
      <x v="2"/>
      <x v="2"/>
    </i>
    <i>
      <x v="3"/>
      <x v="3"/>
    </i>
    <i>
      <x v="4"/>
      <x v="117"/>
    </i>
    <i>
      <x v="5"/>
      <x v="4"/>
    </i>
    <i>
      <x v="6"/>
      <x v="107"/>
    </i>
    <i>
      <x v="7"/>
      <x v="106"/>
    </i>
    <i>
      <x v="8"/>
      <x v="5"/>
    </i>
    <i>
      <x v="9"/>
      <x v="6"/>
    </i>
    <i>
      <x v="10"/>
      <x v="7"/>
    </i>
    <i>
      <x v="11"/>
      <x v="118"/>
    </i>
    <i>
      <x v="12"/>
      <x v="8"/>
    </i>
    <i>
      <x v="13"/>
      <x v="9"/>
    </i>
    <i>
      <x v="14"/>
      <x v="108"/>
    </i>
    <i>
      <x v="15"/>
      <x v="109"/>
    </i>
    <i>
      <x v="16"/>
      <x v="10"/>
    </i>
    <i>
      <x v="17"/>
      <x v="11"/>
    </i>
    <i>
      <x v="18"/>
      <x v="12"/>
    </i>
    <i>
      <x v="19"/>
      <x v="13"/>
    </i>
    <i>
      <x v="20"/>
      <x v="14"/>
    </i>
    <i>
      <x v="21"/>
      <x v="15"/>
    </i>
    <i>
      <x v="22"/>
      <x v="119"/>
    </i>
    <i>
      <x v="23"/>
      <x v="16"/>
    </i>
    <i>
      <x v="24"/>
      <x v="17"/>
    </i>
    <i>
      <x v="25"/>
      <x v="120"/>
    </i>
    <i>
      <x v="26"/>
      <x v="18"/>
    </i>
    <i>
      <x v="27"/>
      <x v="115"/>
    </i>
    <i>
      <x v="28"/>
      <x v="116"/>
    </i>
    <i>
      <x v="29"/>
      <x v="19"/>
    </i>
    <i>
      <x v="30"/>
      <x v="20"/>
    </i>
    <i>
      <x v="31"/>
      <x v="21"/>
    </i>
    <i>
      <x v="32"/>
      <x v="22"/>
    </i>
    <i>
      <x v="33"/>
      <x v="23"/>
    </i>
    <i>
      <x v="34"/>
      <x v="110"/>
    </i>
    <i>
      <x v="35"/>
      <x v="24"/>
    </i>
    <i>
      <x v="36"/>
      <x v="25"/>
    </i>
    <i>
      <x v="37"/>
      <x v="26"/>
    </i>
    <i>
      <x v="38"/>
      <x v="27"/>
    </i>
    <i>
      <x v="39"/>
      <x v="121"/>
    </i>
    <i>
      <x v="40"/>
      <x v="28"/>
    </i>
    <i>
      <x v="41"/>
      <x v="112"/>
    </i>
    <i>
      <x v="42"/>
      <x v="29"/>
    </i>
    <i>
      <x v="43"/>
      <x v="30"/>
    </i>
    <i>
      <x v="44"/>
      <x v="113"/>
    </i>
    <i>
      <x v="45"/>
      <x v="31"/>
    </i>
    <i>
      <x v="46"/>
      <x v="32"/>
    </i>
    <i>
      <x v="47"/>
      <x v="33"/>
    </i>
    <i>
      <x v="48"/>
      <x v="34"/>
    </i>
    <i>
      <x v="49"/>
      <x v="122"/>
    </i>
    <i>
      <x v="50"/>
      <x v="35"/>
    </i>
    <i>
      <x v="51"/>
      <x v="36"/>
    </i>
    <i>
      <x v="52"/>
      <x v="37"/>
    </i>
    <i>
      <x v="53"/>
      <x v="38"/>
    </i>
    <i>
      <x v="54"/>
      <x v="39"/>
    </i>
    <i>
      <x v="55"/>
      <x v="40"/>
    </i>
    <i>
      <x v="56"/>
      <x v="41"/>
    </i>
    <i>
      <x v="57"/>
      <x v="123"/>
    </i>
    <i>
      <x v="58"/>
      <x v="42"/>
    </i>
    <i>
      <x v="59"/>
      <x v="43"/>
    </i>
    <i>
      <x v="60"/>
      <x v="111"/>
    </i>
    <i>
      <x v="61"/>
      <x v="44"/>
    </i>
    <i>
      <x v="62"/>
      <x v="124"/>
    </i>
    <i>
      <x v="63"/>
      <x v="45"/>
    </i>
    <i>
      <x v="64"/>
      <x v="46"/>
    </i>
    <i>
      <x v="65"/>
      <x v="105"/>
    </i>
    <i>
      <x v="66"/>
      <x v="47"/>
    </i>
    <i>
      <x v="67"/>
      <x v="48"/>
    </i>
    <i>
      <x v="68"/>
      <x v="114"/>
    </i>
    <i>
      <x v="69"/>
      <x v="103"/>
    </i>
    <i>
      <x v="70"/>
      <x v="49"/>
    </i>
    <i>
      <x v="71"/>
      <x v="125"/>
    </i>
    <i>
      <x v="72"/>
      <x v="126"/>
    </i>
    <i>
      <x v="73"/>
      <x v="104"/>
    </i>
    <i>
      <x v="74"/>
      <x v="50"/>
    </i>
    <i>
      <x v="75"/>
      <x v="51"/>
    </i>
    <i>
      <x v="76"/>
      <x v="52"/>
    </i>
    <i>
      <x v="77"/>
      <x v="53"/>
    </i>
    <i>
      <x v="78"/>
      <x v="54"/>
    </i>
    <i>
      <x v="79"/>
      <x v="55"/>
    </i>
    <i>
      <x v="80"/>
      <x v="56"/>
    </i>
    <i>
      <x v="81"/>
      <x v="57"/>
    </i>
    <i>
      <x v="82"/>
      <x v="127"/>
    </i>
    <i>
      <x v="83"/>
      <x v="128"/>
    </i>
    <i>
      <x v="84"/>
      <x v="58"/>
    </i>
    <i>
      <x v="85"/>
      <x v="129"/>
    </i>
    <i>
      <x v="86"/>
      <x v="59"/>
    </i>
    <i>
      <x v="87"/>
      <x v="60"/>
    </i>
    <i>
      <x v="88"/>
      <x v="61"/>
    </i>
    <i>
      <x v="89"/>
      <x v="62"/>
    </i>
    <i>
      <x v="90"/>
      <x v="63"/>
    </i>
    <i>
      <x v="91"/>
      <x v="64"/>
    </i>
    <i>
      <x v="92"/>
      <x v="65"/>
    </i>
    <i>
      <x v="93"/>
      <x v="66"/>
    </i>
    <i>
      <x v="94"/>
      <x v="67"/>
    </i>
    <i>
      <x v="95"/>
      <x v="68"/>
    </i>
    <i>
      <x v="96"/>
      <x v="130"/>
    </i>
    <i>
      <x v="97"/>
      <x v="69"/>
    </i>
    <i>
      <x v="98"/>
      <x v="70"/>
    </i>
    <i>
      <x v="99"/>
      <x v="71"/>
    </i>
    <i>
      <x v="100"/>
      <x v="72"/>
    </i>
    <i>
      <x v="101"/>
      <x v="73"/>
    </i>
    <i>
      <x v="102"/>
      <x v="131"/>
    </i>
    <i>
      <x v="103"/>
      <x v="74"/>
    </i>
    <i>
      <x v="104"/>
      <x v="75"/>
    </i>
    <i>
      <x v="105"/>
      <x v="76"/>
    </i>
    <i>
      <x v="106"/>
      <x v="77"/>
    </i>
    <i>
      <x v="107"/>
      <x v="78"/>
    </i>
    <i>
      <x v="108"/>
      <x v="79"/>
    </i>
    <i>
      <x v="109"/>
      <x v="80"/>
    </i>
    <i>
      <x v="110"/>
      <x v="81"/>
    </i>
    <i>
      <x v="111"/>
      <x v="132"/>
    </i>
    <i>
      <x v="112"/>
      <x v="82"/>
    </i>
    <i>
      <x v="113"/>
      <x v="83"/>
    </i>
    <i>
      <x v="114"/>
      <x v="133"/>
    </i>
    <i>
      <x v="115"/>
      <x v="84"/>
    </i>
    <i>
      <x v="116"/>
      <x v="85"/>
    </i>
    <i>
      <x v="117"/>
      <x v="86"/>
    </i>
    <i>
      <x v="118"/>
      <x v="87"/>
    </i>
    <i>
      <x v="119"/>
      <x v="88"/>
    </i>
    <i>
      <x v="120"/>
      <x v="89"/>
    </i>
    <i>
      <x v="121"/>
      <x v="90"/>
    </i>
    <i>
      <x v="122"/>
      <x v="91"/>
    </i>
    <i>
      <x v="123"/>
      <x v="92"/>
    </i>
    <i>
      <x v="124"/>
      <x v="93"/>
    </i>
    <i>
      <x v="125"/>
      <x v="94"/>
    </i>
    <i>
      <x v="126"/>
      <x v="95"/>
    </i>
    <i>
      <x v="127"/>
      <x v="96"/>
    </i>
    <i>
      <x v="128"/>
      <x v="97"/>
    </i>
    <i>
      <x v="129"/>
      <x v="98"/>
    </i>
    <i>
      <x v="130"/>
      <x v="99"/>
    </i>
    <i>
      <x v="131"/>
      <x v="134"/>
    </i>
    <i>
      <x v="132"/>
      <x v="100"/>
    </i>
    <i>
      <x v="133"/>
      <x v="101"/>
    </i>
    <i>
      <x v="134"/>
      <x v="102"/>
    </i>
  </rowItems>
  <colFields count="1">
    <field x="-2"/>
  </colFields>
  <colItems count="3">
    <i>
      <x/>
    </i>
    <i i="1">
      <x v="1"/>
    </i>
    <i i="2">
      <x v="2"/>
    </i>
  </colItems>
  <dataFields count="3">
    <dataField name="Sum of Population (&gt;45 years)" fld="2" baseField="0" baseItem="0"/>
    <dataField name="Sum of Cases (general)" fld="3" baseField="0" baseItem="0"/>
    <dataField name="Sum of Cases (severe)" fld="5" baseField="0" baseItem="0"/>
  </dataFields>
  <formats count="1">
    <format dxfId="2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95286-4EA1-457C-82F3-38569CFF84F3}" name="Table1" displayName="Table1" ref="A2:L329" totalsRowCount="1" headerRowDxfId="212" dataDxfId="211" totalsRowDxfId="210">
  <autoFilter ref="A2:L328" xr:uid="{81AA0A43-2080-4AAC-8179-250F2FC22585}"/>
  <sortState xmlns:xlrd2="http://schemas.microsoft.com/office/spreadsheetml/2017/richdata2" ref="A3:L328">
    <sortCondition ref="C2:C328"/>
  </sortState>
  <tableColumns count="12">
    <tableColumn id="12" xr3:uid="{A6A59C97-7CFD-4964-9D56-F277B1C059FD}" name="Region" totalsRowLabel="ENGLAND" dataDxfId="209" totalsRowDxfId="208"/>
    <tableColumn id="1" xr3:uid="{4EDC0936-7304-470B-8D25-7C2641D00EBD}" name="LA Code" totalsRowLabel="Total" dataDxfId="207" totalsRowDxfId="206"/>
    <tableColumn id="2" xr3:uid="{00D94D2D-FD0A-4C3E-A124-9121FFA2C762}" name="LA Name" totalsRowLabel="ENGLAND" dataDxfId="205" totalsRowDxfId="204"/>
    <tableColumn id="3" xr3:uid="{42295430-6D92-4761-88EF-A6B8D28FD6A9}" name="Population (&gt;45 years)" totalsRowLabel="22,568,200" dataDxfId="203" totalsRowDxfId="202"/>
    <tableColumn id="4" xr3:uid="{2B9AA1DF-38D6-4CC1-B9E1-8E36353C64C3}" name="Cases (general)" totalsRowLabel="2,463,378" dataDxfId="201" totalsRowDxfId="200"/>
    <tableColumn id="5" xr3:uid="{66B6F054-9676-43A5-A565-A8C00FC903A5}" name="Prevalence (general)" totalsRowLabel="10.9" dataDxfId="199" totalsRowDxfId="198"/>
    <tableColumn id="6" xr3:uid="{00766370-091D-4796-A924-728958BEE014}" name="Lower 95% CI" totalsRowLabel="NA" dataDxfId="197" totalsRowDxfId="196"/>
    <tableColumn id="7" xr3:uid="{0F2E4DDE-7350-4AB0-9C8B-B4EA8369B9BC}" name="Upper 95% CI" totalsRowLabel="NA" dataDxfId="195" totalsRowDxfId="194"/>
    <tableColumn id="8" xr3:uid="{AC6BCA7F-9B6C-47FC-85AF-40F758DBE62A}" name="Cases (severe)" totalsRowLabel="725,657" dataDxfId="193" totalsRowDxfId="192"/>
    <tableColumn id="9" xr3:uid="{D7AB3B98-E566-4EE9-AC96-DD65AC29E0D1}" name="Prevalence severe (severe)" totalsRowLabel="3.2" dataDxfId="191" totalsRowDxfId="190"/>
    <tableColumn id="10" xr3:uid="{8B3D1B1E-B25F-40B0-B3F0-F56C58C2F1C1}" name="Lower 95% CI2" totalsRowLabel="NA" dataDxfId="189" totalsRowDxfId="188"/>
    <tableColumn id="11" xr3:uid="{AB1DEE25-756B-45FF-B53D-DD9D8A63476A}" name="Upper 95% CI3" totalsRowLabel="NA" dataDxfId="187" totalsRowDxfId="186"/>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563ECA3-8902-434F-916E-D3EB6F2AFA98}" name="Table6" displayName="Table6" ref="A2:G214" totalsRowShown="0" headerRowDxfId="35">
  <autoFilter ref="A2:G214" xr:uid="{B3301BBF-325D-431B-90E0-B311CF9CDF68}"/>
  <sortState xmlns:xlrd2="http://schemas.microsoft.com/office/spreadsheetml/2017/richdata2" ref="A3:G213">
    <sortCondition ref="B2:B213"/>
  </sortState>
  <tableColumns count="7">
    <tableColumn id="1" xr3:uid="{D8B2B20B-E058-46E0-8C02-D875EC391004}" name="CCG Code"/>
    <tableColumn id="2" xr3:uid="{0B4B59D0-8CCC-48AC-8155-3AD9BEF03961}" name="CCG Name"/>
    <tableColumn id="3" xr3:uid="{EB040206-F638-47D4-B558-A6158919D301}" name="Population (16+) mid-year 2015" dataDxfId="34"/>
    <tableColumn id="4" xr3:uid="{ADE825F5-3367-4075-8CD3-A62BE11AA4DA}" name="Cases (general)" dataDxfId="33"/>
    <tableColumn id="5" xr3:uid="{D8626981-ACF6-4C45-BCDA-1C9DD1B8EB41}" name="Prevalence (general)" dataDxfId="32"/>
    <tableColumn id="6" xr3:uid="{EE9D71AF-AE58-4F72-BE9C-5F2229852928}" name="Lower 95% CI" dataDxfId="31"/>
    <tableColumn id="7" xr3:uid="{BF16815A-C17E-49E6-8826-5DE78F22B33A}" name="Upper 95% CI" dataDxfId="30"/>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309D418-F658-40F1-A943-69F1E32093B6}" name="Table14" displayName="Table14" ref="J2:N137" totalsRowShown="0" headerRowDxfId="29" dataDxfId="28" tableBorderDxfId="27">
  <autoFilter ref="J2:N137" xr:uid="{F62AC9B1-F338-4088-95F7-DDA5C933090F}"/>
  <tableColumns count="5">
    <tableColumn id="1" xr3:uid="{CD929D63-E4A9-416B-BC62-318EACBA0BF8}" name="CCG 2020 Code" dataDxfId="26"/>
    <tableColumn id="2" xr3:uid="{0558FD95-8D1F-477F-B96D-CE3978D73326}" name="CCG 2020 Name" dataDxfId="25"/>
    <tableColumn id="3" xr3:uid="{FF0F334D-8C3B-4EB7-8F71-A84A669D7F5D}" name="Population (16+) mid-year 2015" dataDxfId="24"/>
    <tableColumn id="4" xr3:uid="{AF66FF66-1634-410C-8BA2-B624C226B51B}" name="Cases (general)" dataDxfId="23"/>
    <tableColumn id="5" xr3:uid="{DD756305-21C5-4EB4-AAA0-56F810584FC8}" name="Prevalence (general)" dataDxfId="22">
      <calculatedColumnFormula>Table14[[#This Row],[Cases (general)]]/Table14[[#This Row],[Population (16+) mid-year 2015]]*100</calculatedColumnFormula>
    </tableColumn>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989A88-4255-43BD-B322-7116A6A22219}" name="Table3" displayName="Table3" ref="A2:I213" totalsRowShown="0" headerRowDxfId="20" dataDxfId="19">
  <autoFilter ref="A2:I213" xr:uid="{337A4C21-05C9-4310-97E2-7BCB2F51F956}"/>
  <sortState xmlns:xlrd2="http://schemas.microsoft.com/office/spreadsheetml/2017/richdata2" ref="A3:G213">
    <sortCondition ref="B2:B213"/>
  </sortState>
  <tableColumns count="9">
    <tableColumn id="1" xr3:uid="{1B529750-B24D-44E6-A7A2-FB0AFF72B01D}" name="CCG 2013 code (2011)" dataDxfId="18" totalsRowDxfId="17"/>
    <tableColumn id="2" xr3:uid="{8012A713-90F6-4E4D-8F41-1905A37B2D1D}" name="CCG 2013 Name (211)" dataDxfId="16" totalsRowDxfId="15"/>
    <tableColumn id="3" xr3:uid="{DF67583B-51AC-468C-BE21-23941098E09C}" name="Population (&gt;45 years)" dataDxfId="14" totalsRowDxfId="13"/>
    <tableColumn id="4" xr3:uid="{E17881C9-0A10-4F42-B897-460839E74D33}" name="Cases (general)" dataDxfId="12" totalsRowDxfId="11"/>
    <tableColumn id="5" xr3:uid="{DB40646A-5744-49ED-8CC5-63E0BD2E13F7}" name="Prevalence (general)" dataDxfId="10" totalsRowDxfId="9"/>
    <tableColumn id="8" xr3:uid="{023A3328-4C6E-4F34-9ADB-F4C0E73A74AD}" name="Cases (severe)" dataDxfId="8" totalsRowDxfId="7"/>
    <tableColumn id="9" xr3:uid="{7F75382C-937C-4DB2-968C-25D9DE8E2D9D}" name="Prevalence severe (severe)" dataDxfId="6" totalsRowDxfId="5"/>
    <tableColumn id="14" xr3:uid="{9066466C-6548-40E2-8454-4D54254138CA}" name="CCG 2020 code" dataDxfId="4" totalsRowDxfId="3"/>
    <tableColumn id="15" xr3:uid="{719E876F-3E3E-4269-9305-A5DF62D5A41C}" name="CCG 2020 Name" dataDxfId="2" totalsRowDxfId="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B550A-9576-48FA-A363-139C33A8C874}" name="Table2" displayName="Table2" ref="A2:L329" totalsRowCount="1" headerRowDxfId="185" dataDxfId="184" totalsRowDxfId="183">
  <autoFilter ref="A2:L328" xr:uid="{24E2C72C-9EA9-4548-ACCE-3D53F75C73B9}"/>
  <sortState xmlns:xlrd2="http://schemas.microsoft.com/office/spreadsheetml/2017/richdata2" ref="A3:L328">
    <sortCondition ref="C2:C328"/>
  </sortState>
  <tableColumns count="12">
    <tableColumn id="12" xr3:uid="{6FE08764-597D-4C75-A847-F792F8658AED}" name="Region" totalsRowLabel="ENGLAND" dataDxfId="182" totalsRowDxfId="181"/>
    <tableColumn id="1" xr3:uid="{CBF7C9CF-0C89-47F1-BD1E-E1B5CDB93540}" name="LA Code" totalsRowLabel="Total" dataDxfId="180" totalsRowDxfId="179"/>
    <tableColumn id="2" xr3:uid="{004546AF-3EEC-4969-BE66-2DF652926B77}" name="LA Name" totalsRowLabel="ENGLAND" dataDxfId="178" totalsRowDxfId="177"/>
    <tableColumn id="3" xr3:uid="{7018C65B-5C2A-4DF2-A44F-B01764A50DB0}" name="Population (&gt;45 years)" totalsRowLabel="22,568,200" dataDxfId="176" totalsRowDxfId="175"/>
    <tableColumn id="4" xr3:uid="{17DE14AC-2BC2-4AF0-B089-36AC801276C5}" name="Cases (general)" totalsRowLabel="4,107,851" dataDxfId="174" totalsRowDxfId="173"/>
    <tableColumn id="5" xr3:uid="{97B40541-B8D8-4B41-B470-BC1F196F2638}" name="Prevalence (general)" totalsRowLabel="18.2" dataDxfId="172" totalsRowDxfId="171"/>
    <tableColumn id="6" xr3:uid="{A0128477-F244-4FDD-B480-14D15F40F5EA}" name="Lower 95% CI" totalsRowLabel="NA" dataDxfId="170" totalsRowDxfId="169"/>
    <tableColumn id="7" xr3:uid="{72DACE5B-03BA-49C2-A50B-FC9181ED66B8}" name="Upper 95% CI" totalsRowLabel="NA" dataDxfId="168" totalsRowDxfId="167"/>
    <tableColumn id="8" xr3:uid="{2DF4FA9F-BBC4-432C-BBB2-9DC9811B81E9}" name="Cases (severe)" totalsRowLabel="1,373,693" dataDxfId="166" totalsRowDxfId="165"/>
    <tableColumn id="9" xr3:uid="{76D402BB-0673-4795-95EA-7769E9E2F031}" name="Prevalence severe (severe)" totalsRowLabel="6.1" dataDxfId="164" totalsRowDxfId="163"/>
    <tableColumn id="10" xr3:uid="{540F3583-A75F-4DDC-BBB4-2409EFAB7F25}" name="Lower 95% CI2" totalsRowLabel="NA" dataDxfId="162" totalsRowDxfId="161"/>
    <tableColumn id="11" xr3:uid="{D498B335-3669-44BD-A389-B254909E4889}" name="Upper 95% CI3" totalsRowLabel="NA" dataDxfId="160" totalsRowDxfId="15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92ABFDA-B955-4836-AE07-CA39D8ED4A89}" name="Table311" displayName="Table311" ref="A3:K214" totalsRowShown="0" headerRowDxfId="158" dataDxfId="157">
  <autoFilter ref="A3:K214" xr:uid="{833B6DC3-07BD-473E-BE37-6502FB472D22}"/>
  <tableColumns count="11">
    <tableColumn id="1" xr3:uid="{BCD3BD39-235E-4B30-BBA2-4AC96D08341F}" name="CCG 2012 Code" dataDxfId="156" totalsRowDxfId="155"/>
    <tableColumn id="2" xr3:uid="{BC7CA069-3663-4E55-B1F5-CB9AC206169B}" name="CCG 2012 Name" dataDxfId="154" totalsRowDxfId="153"/>
    <tableColumn id="3" xr3:uid="{E506C8FB-958C-45C6-85E3-D683452C659A}" name="Population (&gt;45 years) Mid-Year 2012" dataDxfId="152" totalsRowDxfId="151"/>
    <tableColumn id="4" xr3:uid="{BFF8FB0E-CF08-45F0-975B-3D86A940447F}" name="Cases (general)" dataDxfId="150" totalsRowDxfId="149"/>
    <tableColumn id="5" xr3:uid="{0380A2C9-47AD-49E0-9DA6-C8A85CC54953}" name="Prevalence (general)" dataDxfId="148" totalsRowDxfId="147"/>
    <tableColumn id="6" xr3:uid="{E5626A90-E239-4145-B7EF-427D510EF558}" name="Lower 95% CI" dataDxfId="146" totalsRowDxfId="145"/>
    <tableColumn id="7" xr3:uid="{87A13543-4508-461F-A41A-02D53662F7E2}" name="Upper 95% CI" dataDxfId="144" totalsRowDxfId="143"/>
    <tableColumn id="8" xr3:uid="{F8BC77C0-AB1D-4290-B7B3-D020D6F032C5}" name="Cases (severe)" dataDxfId="142" totalsRowDxfId="141"/>
    <tableColumn id="9" xr3:uid="{37A79A28-E896-47FE-BEF9-09ADB402628F}" name="Prevalence severe (severe)" dataDxfId="140" totalsRowDxfId="139"/>
    <tableColumn id="10" xr3:uid="{53A82842-69B7-4107-8F79-B4F44477C31A}" name="Lower 95% CI2" dataDxfId="138" totalsRowDxfId="137"/>
    <tableColumn id="11" xr3:uid="{67209D87-CB8B-43EF-A1D3-BDFA1552ED47}" name="Upper 95% CI3" dataDxfId="136" totalsRowDxfId="13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17E6A45-F6AE-4F98-B614-876F8EFCCFDA}" name="Table31112" displayName="Table31112" ref="M3:S138" totalsRowShown="0" headerRowDxfId="134" dataDxfId="133">
  <autoFilter ref="M3:S138" xr:uid="{7D47B92E-992F-49E4-A0AE-8B968B0C3726}"/>
  <sortState xmlns:xlrd2="http://schemas.microsoft.com/office/spreadsheetml/2017/richdata2" ref="M4:S138">
    <sortCondition ref="N2:N138"/>
  </sortState>
  <tableColumns count="7">
    <tableColumn id="1" xr3:uid="{66701AF1-24FC-4D58-A13E-034C3F6C7D8B}" name="CCG 2020 Name" dataDxfId="132" totalsRowDxfId="131"/>
    <tableColumn id="2" xr3:uid="{7954705A-9528-4C03-889D-16C447B7FFC0}" name="CCG 2020 ONS Code" dataDxfId="130" totalsRowDxfId="129"/>
    <tableColumn id="3" xr3:uid="{A734E1D0-2964-4C9A-997E-F96D552D13FE}" name="Population (&gt;45 years) Mid-Year 2012" dataDxfId="128" totalsRowDxfId="127"/>
    <tableColumn id="4" xr3:uid="{9237EA97-D648-4D9B-BD40-655F85799AA7}" name="Cases (general)" dataDxfId="126" totalsRowDxfId="125"/>
    <tableColumn id="5" xr3:uid="{79B92E3E-E6E3-480D-B84C-3AC82B9183FD}" name="Prevalence (general)" dataDxfId="124" totalsRowDxfId="123">
      <calculatedColumnFormula>Table31112[[#This Row],[Cases (general)]]/Table31112[[#This Row],[Population (&gt;45 years) Mid-Year 2012]]*100</calculatedColumnFormula>
    </tableColumn>
    <tableColumn id="8" xr3:uid="{9F56F726-39F4-48D8-8D9C-C6D90B58183B}" name="Cases (severe)" dataDxfId="122" totalsRowDxfId="121"/>
    <tableColumn id="9" xr3:uid="{337D31F5-22E4-4782-9D27-C3ECB78A5057}" name="Prevalence severe (severe)" dataDxfId="120" totalsRowDxfId="119">
      <calculatedColumnFormula>Table31112[[#This Row],[Cases (severe)]]/Table31112[[#This Row],[Population (&gt;45 years) Mid-Year 2012]]*100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3326CF-1CA1-47FB-B5C4-DF3371F9128D}" name="Table5" displayName="Table5" ref="A2:K213" totalsRowShown="0" headerRowDxfId="118" dataDxfId="117">
  <autoFilter ref="A2:K213" xr:uid="{F655E855-57DD-4E6A-A3E5-25B42FE1BBF9}"/>
  <sortState xmlns:xlrd2="http://schemas.microsoft.com/office/spreadsheetml/2017/richdata2" ref="A3:K213">
    <sortCondition ref="B2:B213"/>
  </sortState>
  <tableColumns count="11">
    <tableColumn id="1" xr3:uid="{5F340EF2-22E1-491D-B3B7-8AF726ECC206}" name="CCG 2012 Code" dataDxfId="116"/>
    <tableColumn id="2" xr3:uid="{439AE810-C1D1-4C00-A359-ED4498B9F596}" name="CCG 2012 Name" dataDxfId="115"/>
    <tableColumn id="3" xr3:uid="{0CD42A4B-D926-4F16-8A70-4840319650B2}" name="Population (&gt;45 years) Mid-Year 2012" dataDxfId="114"/>
    <tableColumn id="4" xr3:uid="{4E69D559-7FB8-48A3-A487-7CCA58CD5358}" name="Cases (general)" dataDxfId="113"/>
    <tableColumn id="5" xr3:uid="{4F878466-328D-4746-AD0A-5334C0AFD772}" name="Prevalence (general)" dataDxfId="112"/>
    <tableColumn id="6" xr3:uid="{C176EF8B-7D45-46F7-B354-8DACE8D57DB8}" name="Lower 95% CI" dataDxfId="111"/>
    <tableColumn id="7" xr3:uid="{7FA21613-815C-4AB7-B91B-CB4B69A912A2}" name="Upper 95% CI" dataDxfId="110"/>
    <tableColumn id="8" xr3:uid="{FDB0BD4E-EB70-4619-A637-2309C9C8BBAD}" name="Cases (severe)" dataDxfId="109"/>
    <tableColumn id="9" xr3:uid="{5285C72C-53AD-4304-93FC-99B7865B1FD4}" name="Prevalence severe (severe)" dataDxfId="108"/>
    <tableColumn id="10" xr3:uid="{5F87AABB-5CBB-4927-8BF9-7101B37E8F97}" name="Lower 95% CI2" dataDxfId="107"/>
    <tableColumn id="11" xr3:uid="{B293E583-6CDE-4584-B714-0DACD64393FB}" name="Upper 95% CI3" dataDxfId="10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BC7DF16-C6B4-4FB9-8C84-3184DF84992C}" name="Table3111213" displayName="Table3111213" ref="M2:S137" totalsRowShown="0" headerRowDxfId="105" dataDxfId="104">
  <autoFilter ref="M2:S137" xr:uid="{DD8CA7C6-08B4-4727-B17F-AB37DD4DADCE}"/>
  <sortState xmlns:xlrd2="http://schemas.microsoft.com/office/spreadsheetml/2017/richdata2" ref="M3:S137">
    <sortCondition ref="N2:N138"/>
  </sortState>
  <tableColumns count="7">
    <tableColumn id="1" xr3:uid="{89678859-B82C-4C8C-89CB-87CE25448013}" name="CCG 2020 Name" dataDxfId="103" totalsRowDxfId="102"/>
    <tableColumn id="2" xr3:uid="{A8FFBFBE-859F-46E5-96FA-2E62B33367A4}" name="CCG 2020 ONS Code" dataDxfId="101" totalsRowDxfId="100"/>
    <tableColumn id="3" xr3:uid="{4945A6BC-4952-429E-843A-25E960596195}" name="Population (&gt;45 years) Mid-Year 2012" dataDxfId="99" totalsRowDxfId="98"/>
    <tableColumn id="4" xr3:uid="{39C2CA66-8225-4282-9A22-95C6D665C614}" name="Cases (general)" dataDxfId="97" totalsRowDxfId="96"/>
    <tableColumn id="5" xr3:uid="{9CD7E437-3347-4BE0-885C-8A9B0666495F}" name="Prevalence (general)" dataDxfId="95" totalsRowDxfId="94">
      <calculatedColumnFormula>Table3111213[[#This Row],[Cases (general)]]/Table3111213[[#This Row],[Population (&gt;45 years) Mid-Year 2012]]*100</calculatedColumnFormula>
    </tableColumn>
    <tableColumn id="8" xr3:uid="{578E298B-D678-4CE7-8B99-ED6305143B16}" name="Cases (severe)" dataDxfId="93" totalsRowDxfId="92"/>
    <tableColumn id="9" xr3:uid="{16561C0D-5DA9-4621-8E39-D8DE9094CD9F}" name="Prevalence severe (severe)" dataDxfId="91" totalsRowDxfId="90">
      <calculatedColumnFormula>Table3111213[[#This Row],[Cases (severe)]]/Table3111213[[#This Row],[Population (&gt;45 years) Mid-Year 2012]]*100</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C1556F-F049-4C3B-B9A3-0D323074A103}" name="Table4" displayName="Table4" ref="A2:K329" totalsRowCount="1" headerRowDxfId="89" dataDxfId="88" totalsRowDxfId="87">
  <autoFilter ref="A2:K328" xr:uid="{A8D326DF-2DFC-42AB-A203-DEED02176086}"/>
  <sortState xmlns:xlrd2="http://schemas.microsoft.com/office/spreadsheetml/2017/richdata2" ref="A3:K328">
    <sortCondition ref="B2:B328"/>
  </sortState>
  <tableColumns count="11">
    <tableColumn id="1" xr3:uid="{C55A7990-2922-47D3-B696-86A8BB18D5B0}" name="LA Code" dataDxfId="86" totalsRowDxfId="85"/>
    <tableColumn id="2" xr3:uid="{FAAF483D-6429-4702-8ACF-00AA9972F005}" name="LA Name" totalsRowLabel="ENGLAND" dataDxfId="84" totalsRowDxfId="83"/>
    <tableColumn id="3" xr3:uid="{6B7B48C5-0AEB-4296-BDFF-A3C5735AE5FD}" name="Population (all ages)" totalsRowLabel="53,493,729" dataDxfId="82" totalsRowDxfId="81"/>
    <tableColumn id="4" xr3:uid="{4E1B86EE-F63A-41AE-BECF-F7A7E7483FFB}" name="Cases (general)" totalsRowLabel="9,050,326" dataDxfId="80" totalsRowDxfId="79"/>
    <tableColumn id="5" xr3:uid="{ADF9E3E0-18AD-43B5-BA43-2068B2EF1AC4}" name="Prevalence (general)" totalsRowLabel="16.9" dataDxfId="78" totalsRowDxfId="77"/>
    <tableColumn id="6" xr3:uid="{1ACFD55A-4DE2-4BE4-96DC-86EED16C6947}" name="Lower 95% CI" totalsRowLabel="NA" dataDxfId="76" totalsRowDxfId="75"/>
    <tableColumn id="7" xr3:uid="{56F88A9D-66BD-4437-B330-098E6825A92D}" name="Upper 95% CI" totalsRowLabel="NA" dataDxfId="74" totalsRowDxfId="73"/>
    <tableColumn id="8" xr3:uid="{602B8704-CAE7-45C5-A685-A4C92BD6FC6D}" name="Cases (severe)" totalsRowLabel="5,479,744" dataDxfId="72" totalsRowDxfId="71"/>
    <tableColumn id="9" xr3:uid="{1662AFA5-1474-4B81-AA39-96F9CD244DE9}" name="Prevalence severe (severe)" totalsRowLabel="10.2" dataDxfId="70" totalsRowDxfId="69"/>
    <tableColumn id="10" xr3:uid="{DC3E9B8A-88C1-41A6-AE29-E37C2C53BB05}" name="Lower 95% CI2" totalsRowLabel="NA" dataDxfId="68" totalsRowDxfId="67"/>
    <tableColumn id="11" xr3:uid="{88F2F6E2-26E1-4CF8-BEB6-71EABAFA3EE1}" name="Upper 95% CI3" totalsRowLabel="NA" dataDxfId="66" totalsRowDxfId="65"/>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D64F98-38E5-477F-BC42-3159F3BE4A67}" name="Table7" displayName="Table7" ref="A2:K213" totalsRowShown="0" headerRowDxfId="64" dataDxfId="63">
  <autoFilter ref="A2:K213" xr:uid="{C8F1BF85-2A8C-48B2-A08B-63AA7F38CE63}"/>
  <tableColumns count="11">
    <tableColumn id="1" xr3:uid="{B44FEA26-2A99-47DB-9095-59B76C496376}" name="CCG Code" dataDxfId="62"/>
    <tableColumn id="2" xr3:uid="{DD86874B-4303-4891-AADB-6A824DA22773}" name="CCG Name" dataDxfId="61"/>
    <tableColumn id="3" xr3:uid="{8B088C6A-8A66-435D-BD98-C5A87F2D3B3B}" name="Population (all ages) Mid-Year 2012" dataDxfId="60"/>
    <tableColumn id="4" xr3:uid="{AD2AC478-F2E7-4249-879D-4D66FA67A073}" name="Cases (general)" dataDxfId="59"/>
    <tableColumn id="5" xr3:uid="{AB5EAF74-E778-483D-9083-2545439921F8}" name="Prevalence (general)" dataDxfId="58"/>
    <tableColumn id="6" xr3:uid="{92C1ECD2-23D5-45E5-BE45-58B3149B89D4}" name="Lower 95% CI" dataDxfId="57"/>
    <tableColumn id="7" xr3:uid="{0619B813-9A15-42C8-85CC-ABDDA52EF7FF}" name="Upper 95% CI" dataDxfId="56"/>
    <tableColumn id="8" xr3:uid="{DF65DF9F-FCA4-46FE-B5A4-439468A43FD4}" name="Cases (severe)" dataDxfId="55"/>
    <tableColumn id="9" xr3:uid="{08AF4FC1-1575-4D9D-A30B-CE8A25B843D1}" name="Prevalence severe (severe)" dataDxfId="54"/>
    <tableColumn id="10" xr3:uid="{D9AC1C55-82DD-4971-A47E-0959954D8EAB}" name="Lower 95% CI2" dataDxfId="53"/>
    <tableColumn id="11" xr3:uid="{4175DD18-E72C-4B73-A842-4D617FE4DECF}" name="Upper 95% CI3" dataDxfId="52"/>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4126510-3083-4581-8A19-3152AD3A60BB}" name="Table311121314" displayName="Table311121314" ref="M2:S137" totalsRowShown="0" headerRowDxfId="51" dataDxfId="50">
  <autoFilter ref="M2:S137" xr:uid="{4515AF4A-198F-4E60-A648-5ADFD6C0B288}"/>
  <sortState xmlns:xlrd2="http://schemas.microsoft.com/office/spreadsheetml/2017/richdata2" ref="M3:S137">
    <sortCondition ref="N2:N138"/>
  </sortState>
  <tableColumns count="7">
    <tableColumn id="1" xr3:uid="{7A3C4B51-6549-4CA3-84AB-0D144147BDF6}" name="CCG 2020 Name" dataDxfId="49" totalsRowDxfId="48"/>
    <tableColumn id="2" xr3:uid="{6F98E691-2BF5-46E0-876C-14AA0D982325}" name="CCG 2020 ONS Code" dataDxfId="47" totalsRowDxfId="46"/>
    <tableColumn id="3" xr3:uid="{6799D4F5-8714-4FA6-8A03-8ADE93DC2700}" name="Population (all ages) Mid-Year 2012" dataDxfId="45" totalsRowDxfId="44"/>
    <tableColumn id="4" xr3:uid="{671F63F2-32D6-4C1D-9894-E35E9B663BF5}" name="Cases (general)" dataDxfId="43" totalsRowDxfId="42"/>
    <tableColumn id="5" xr3:uid="{73E45CE6-2F51-4C38-A4CA-D152BBFCCB82}" name="Prevalence (general)" dataDxfId="41" totalsRowDxfId="40">
      <calculatedColumnFormula>Table311121314[[#This Row],[Cases (general)]]/Table311121314[[#This Row],[Population (all ages) Mid-Year 2012]]*100</calculatedColumnFormula>
    </tableColumn>
    <tableColumn id="8" xr3:uid="{90AC8F2A-772C-4D6D-9283-79F0880BB45D}" name="Cases (severe)" dataDxfId="39" totalsRowDxfId="38"/>
    <tableColumn id="9" xr3:uid="{579C358E-947D-4E73-BED5-9392DBDE81C4}" name="Prevalence severe (severe)" dataDxfId="37" totalsRowDxfId="36">
      <calculatedColumnFormula>Table311121314[[#This Row],[Cases (severe)]]/Table311121314[[#This Row],[Population (all ages) Mid-Year 2012]]*100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gland.nhs.uk/wp-content/uploads/2019/05/xchanges-to-ccg-dco-stp-mappings-over-time.xlsx"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30"/>
  <sheetViews>
    <sheetView tabSelected="1" topLeftCell="A21" zoomScale="80" zoomScaleNormal="80" workbookViewId="0">
      <selection activeCell="F34" sqref="F34"/>
    </sheetView>
  </sheetViews>
  <sheetFormatPr defaultColWidth="9.1328125" defaultRowHeight="15.25" x14ac:dyDescent="0.65"/>
  <cols>
    <col min="1" max="1" width="5.7265625" style="8" customWidth="1"/>
    <col min="2" max="2" width="34.86328125" style="8" customWidth="1"/>
    <col min="3" max="5" width="9.1328125" style="8"/>
    <col min="6" max="6" width="17.7265625" style="8" customWidth="1"/>
    <col min="7" max="7" width="71.7265625" style="8" customWidth="1"/>
    <col min="8" max="16384" width="9.1328125" style="8"/>
  </cols>
  <sheetData>
    <row r="2" spans="2:9" ht="18" x14ac:dyDescent="0.8">
      <c r="B2" s="25" t="s">
        <v>0</v>
      </c>
    </row>
    <row r="4" spans="2:9" ht="14.45" customHeight="1" x14ac:dyDescent="0.65">
      <c r="B4" s="77" t="s">
        <v>1</v>
      </c>
      <c r="C4" s="77"/>
      <c r="D4" s="77"/>
      <c r="E4" s="77"/>
      <c r="F4" s="77"/>
      <c r="G4" s="77"/>
    </row>
    <row r="5" spans="2:9" x14ac:dyDescent="0.65">
      <c r="B5" s="77"/>
      <c r="C5" s="77"/>
      <c r="D5" s="77"/>
      <c r="E5" s="77"/>
      <c r="F5" s="77"/>
      <c r="G5" s="77"/>
    </row>
    <row r="6" spans="2:9" ht="15.5" x14ac:dyDescent="0.7">
      <c r="B6" s="77"/>
      <c r="C6" s="77"/>
      <c r="D6" s="77"/>
      <c r="E6" s="77"/>
      <c r="F6" s="77"/>
      <c r="G6" s="77"/>
      <c r="I6" s="1"/>
    </row>
    <row r="7" spans="2:9" ht="15.5" x14ac:dyDescent="0.7">
      <c r="B7" s="76" t="s">
        <v>2</v>
      </c>
      <c r="C7" s="76"/>
      <c r="D7" s="76"/>
      <c r="E7" s="76"/>
      <c r="F7" s="76"/>
      <c r="G7" s="76"/>
      <c r="I7" s="1"/>
    </row>
    <row r="8" spans="2:9" ht="15.5" x14ac:dyDescent="0.7">
      <c r="B8" s="76"/>
      <c r="C8" s="76"/>
      <c r="D8" s="76"/>
      <c r="E8" s="76"/>
      <c r="F8" s="76"/>
      <c r="G8" s="76"/>
      <c r="I8" s="1"/>
    </row>
    <row r="9" spans="2:9" ht="15.5" x14ac:dyDescent="0.7">
      <c r="B9" s="8" t="s">
        <v>3</v>
      </c>
      <c r="I9" s="1"/>
    </row>
    <row r="11" spans="2:9" ht="15.5" x14ac:dyDescent="0.7">
      <c r="B11" s="8" t="s">
        <v>4</v>
      </c>
    </row>
    <row r="12" spans="2:9" ht="15.5" x14ac:dyDescent="0.7">
      <c r="B12" s="1" t="s">
        <v>5</v>
      </c>
    </row>
    <row r="13" spans="2:9" ht="15.5" x14ac:dyDescent="0.7">
      <c r="B13" s="1" t="s">
        <v>6</v>
      </c>
    </row>
    <row r="14" spans="2:9" ht="15.5" x14ac:dyDescent="0.7">
      <c r="B14" s="1" t="s">
        <v>7</v>
      </c>
    </row>
    <row r="15" spans="2:9" ht="15.5" x14ac:dyDescent="0.7">
      <c r="B15" s="1" t="s">
        <v>8</v>
      </c>
    </row>
    <row r="16" spans="2:9" ht="15.5" x14ac:dyDescent="0.7">
      <c r="B16" s="1" t="s">
        <v>9</v>
      </c>
    </row>
    <row r="17" spans="2:7" ht="15.5" x14ac:dyDescent="0.7">
      <c r="B17" s="1" t="s">
        <v>10</v>
      </c>
    </row>
    <row r="18" spans="2:7" ht="15.5" x14ac:dyDescent="0.7">
      <c r="B18" s="1" t="s">
        <v>11</v>
      </c>
    </row>
    <row r="20" spans="2:7" ht="15.5" x14ac:dyDescent="0.7">
      <c r="B20" s="30" t="s">
        <v>12</v>
      </c>
      <c r="C20" s="31"/>
      <c r="D20" s="31"/>
      <c r="E20" s="31"/>
      <c r="F20" s="31"/>
      <c r="G20" s="32"/>
    </row>
    <row r="21" spans="2:7" ht="15.5" x14ac:dyDescent="0.7">
      <c r="B21" s="33" t="s">
        <v>13</v>
      </c>
      <c r="C21" s="34" t="s">
        <v>14</v>
      </c>
      <c r="D21" s="35"/>
      <c r="E21" s="35"/>
      <c r="F21" s="35"/>
      <c r="G21" s="36"/>
    </row>
    <row r="22" spans="2:7" x14ac:dyDescent="0.65">
      <c r="B22" s="37" t="s">
        <v>15</v>
      </c>
      <c r="C22" s="38" t="s">
        <v>16</v>
      </c>
      <c r="D22" s="38"/>
      <c r="E22" s="38"/>
      <c r="F22" s="38"/>
      <c r="G22" s="39"/>
    </row>
    <row r="23" spans="2:7" x14ac:dyDescent="0.65">
      <c r="B23" s="37" t="s">
        <v>17</v>
      </c>
      <c r="C23" s="38" t="s">
        <v>18</v>
      </c>
      <c r="D23" s="38"/>
      <c r="E23" s="38"/>
      <c r="F23" s="38"/>
      <c r="G23" s="39"/>
    </row>
    <row r="24" spans="2:7" x14ac:dyDescent="0.65">
      <c r="B24" s="37" t="s">
        <v>19</v>
      </c>
      <c r="C24" s="38" t="s">
        <v>20</v>
      </c>
      <c r="D24" s="38"/>
      <c r="E24" s="38"/>
      <c r="F24" s="38"/>
      <c r="G24" s="39"/>
    </row>
    <row r="25" spans="2:7" x14ac:dyDescent="0.65">
      <c r="B25" s="37" t="s">
        <v>21</v>
      </c>
      <c r="C25" s="38" t="s">
        <v>22</v>
      </c>
      <c r="D25" s="38"/>
      <c r="E25" s="38"/>
      <c r="F25" s="38"/>
      <c r="G25" s="39"/>
    </row>
    <row r="26" spans="2:7" x14ac:dyDescent="0.65">
      <c r="B26" s="37" t="s">
        <v>23</v>
      </c>
      <c r="C26" s="38" t="s">
        <v>24</v>
      </c>
      <c r="D26" s="38"/>
      <c r="E26" s="38"/>
      <c r="F26" s="38"/>
      <c r="G26" s="39"/>
    </row>
    <row r="27" spans="2:7" x14ac:dyDescent="0.65">
      <c r="B27" s="37" t="s">
        <v>25</v>
      </c>
      <c r="C27" s="38" t="s">
        <v>26</v>
      </c>
      <c r="D27" s="38"/>
      <c r="E27" s="38"/>
      <c r="F27" s="38"/>
      <c r="G27" s="39"/>
    </row>
    <row r="28" spans="2:7" x14ac:dyDescent="0.65">
      <c r="B28" s="37" t="s">
        <v>27</v>
      </c>
      <c r="C28" s="38" t="s">
        <v>28</v>
      </c>
      <c r="D28" s="38"/>
      <c r="E28" s="38"/>
      <c r="F28" s="38"/>
      <c r="G28" s="39"/>
    </row>
    <row r="29" spans="2:7" x14ac:dyDescent="0.65">
      <c r="B29" s="37" t="s">
        <v>29</v>
      </c>
      <c r="C29" s="38" t="s">
        <v>30</v>
      </c>
      <c r="D29" s="38"/>
      <c r="E29" s="38"/>
      <c r="F29" s="38"/>
      <c r="G29" s="39"/>
    </row>
    <row r="30" spans="2:7" x14ac:dyDescent="0.65">
      <c r="B30" s="40" t="s">
        <v>31</v>
      </c>
      <c r="C30" s="41" t="s">
        <v>32</v>
      </c>
      <c r="D30" s="41"/>
      <c r="E30" s="41"/>
      <c r="F30" s="41"/>
      <c r="G30" s="42"/>
    </row>
  </sheetData>
  <mergeCells count="2">
    <mergeCell ref="B7:G8"/>
    <mergeCell ref="B4:G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8E77-9ADB-4684-B69B-8613802A0B3D}">
  <dimension ref="A1:JU275"/>
  <sheetViews>
    <sheetView topLeftCell="C1" zoomScale="55" zoomScaleNormal="55" workbookViewId="0">
      <selection activeCell="T21" sqref="T21"/>
    </sheetView>
  </sheetViews>
  <sheetFormatPr defaultColWidth="9.1328125" defaultRowHeight="15.25" x14ac:dyDescent="0.65"/>
  <cols>
    <col min="1" max="1" width="26.7265625" style="5" customWidth="1"/>
    <col min="2" max="2" width="60" style="5" customWidth="1"/>
    <col min="3" max="3" width="33.26953125" style="5" customWidth="1"/>
    <col min="4" max="4" width="24.26953125" style="5" customWidth="1"/>
    <col min="5" max="5" width="31.1328125" style="5" customWidth="1"/>
    <col min="6" max="7" width="9.1328125" style="5"/>
    <col min="8" max="8" width="20.7265625" style="5" bestFit="1" customWidth="1"/>
    <col min="9" max="9" width="65.54296875" style="5" bestFit="1" customWidth="1"/>
    <col min="10" max="10" width="9.1328125" style="5"/>
    <col min="11" max="11" width="73.26953125" style="5" bestFit="1" customWidth="1"/>
    <col min="12" max="12" width="24.86328125" style="5" bestFit="1" customWidth="1"/>
    <col min="13" max="13" width="37.7265625" style="5" bestFit="1" customWidth="1"/>
    <col min="14" max="14" width="29.40625" style="5" bestFit="1" customWidth="1"/>
    <col min="15" max="15" width="28.40625" style="5" bestFit="1" customWidth="1"/>
    <col min="16" max="16" width="9.40625" style="5" bestFit="1" customWidth="1"/>
    <col min="17" max="19" width="9" style="5" bestFit="1" customWidth="1"/>
    <col min="20" max="25" width="9.40625" style="5" bestFit="1" customWidth="1"/>
    <col min="26" max="26" width="9" style="5" bestFit="1" customWidth="1"/>
    <col min="27" max="28" width="9.40625" style="5" bestFit="1" customWidth="1"/>
    <col min="29" max="30" width="9" style="5" bestFit="1" customWidth="1"/>
    <col min="31" max="34" width="9.40625" style="5" bestFit="1" customWidth="1"/>
    <col min="35" max="35" width="8.54296875" style="5" bestFit="1" customWidth="1"/>
    <col min="36" max="37" width="9.40625" style="5" bestFit="1" customWidth="1"/>
    <col min="38" max="39" width="9" style="5" bestFit="1" customWidth="1"/>
    <col min="40" max="40" width="9.40625" style="5" bestFit="1" customWidth="1"/>
    <col min="41" max="41" width="9" style="5" bestFit="1" customWidth="1"/>
    <col min="42" max="43" width="9.40625" style="5" bestFit="1" customWidth="1"/>
    <col min="44" max="48" width="9" style="5" bestFit="1" customWidth="1"/>
    <col min="49" max="49" width="9.40625" style="5" bestFit="1" customWidth="1"/>
    <col min="50" max="50" width="9" style="5" bestFit="1" customWidth="1"/>
    <col min="51" max="51" width="9.40625" style="5" bestFit="1" customWidth="1"/>
    <col min="52" max="52" width="9" style="5" bestFit="1" customWidth="1"/>
    <col min="53" max="56" width="9.40625" style="5" bestFit="1" customWidth="1"/>
    <col min="57" max="57" width="9" style="5" bestFit="1" customWidth="1"/>
    <col min="58" max="58" width="9.40625" style="5" bestFit="1" customWidth="1"/>
    <col min="59" max="59" width="9" style="5" bestFit="1" customWidth="1"/>
    <col min="60" max="64" width="9.40625" style="5" bestFit="1" customWidth="1"/>
    <col min="65" max="66" width="9" style="5" bestFit="1" customWidth="1"/>
    <col min="67" max="68" width="9.40625" style="5" bestFit="1" customWidth="1"/>
    <col min="69" max="69" width="9" style="5" bestFit="1" customWidth="1"/>
    <col min="70" max="70" width="9.40625" style="5" bestFit="1" customWidth="1"/>
    <col min="71" max="72" width="9" style="5" bestFit="1" customWidth="1"/>
    <col min="73" max="74" width="9.40625" style="5" bestFit="1" customWidth="1"/>
    <col min="75" max="75" width="9" style="5" bestFit="1" customWidth="1"/>
    <col min="76" max="76" width="9.40625" style="5" bestFit="1" customWidth="1"/>
    <col min="77" max="77" width="9" style="5" bestFit="1" customWidth="1"/>
    <col min="78" max="83" width="9.40625" style="5" bestFit="1" customWidth="1"/>
    <col min="84" max="84" width="9" style="5" bestFit="1" customWidth="1"/>
    <col min="85" max="86" width="9.40625" style="5" bestFit="1" customWidth="1"/>
    <col min="87" max="87" width="9" style="5" bestFit="1" customWidth="1"/>
    <col min="88" max="89" width="9.40625" style="5" bestFit="1" customWidth="1"/>
    <col min="90" max="92" width="9" style="5" bestFit="1" customWidth="1"/>
    <col min="93" max="93" width="9.40625" style="5" bestFit="1" customWidth="1"/>
    <col min="94" max="95" width="9" style="5" bestFit="1" customWidth="1"/>
    <col min="96" max="102" width="9.40625" style="5" bestFit="1" customWidth="1"/>
    <col min="103" max="104" width="9" style="5" bestFit="1" customWidth="1"/>
    <col min="105" max="105" width="9.40625" style="5" bestFit="1" customWidth="1"/>
    <col min="106" max="107" width="9" style="5" bestFit="1" customWidth="1"/>
    <col min="108" max="108" width="9.40625" style="5" bestFit="1" customWidth="1"/>
    <col min="109" max="109" width="9" style="5" bestFit="1" customWidth="1"/>
    <col min="110" max="116" width="9.40625" style="5" bestFit="1" customWidth="1"/>
    <col min="117" max="117" width="9" style="5" bestFit="1" customWidth="1"/>
    <col min="118" max="118" width="9.40625" style="5" bestFit="1" customWidth="1"/>
    <col min="119" max="121" width="9" style="5" bestFit="1" customWidth="1"/>
    <col min="122" max="123" width="9.40625" style="5" bestFit="1" customWidth="1"/>
    <col min="124" max="124" width="9" style="5" bestFit="1" customWidth="1"/>
    <col min="125" max="129" width="9.40625" style="5" bestFit="1" customWidth="1"/>
    <col min="130" max="131" width="9" style="5" bestFit="1" customWidth="1"/>
    <col min="132" max="135" width="9.40625" style="5" bestFit="1" customWidth="1"/>
    <col min="136" max="136" width="9" style="5" bestFit="1" customWidth="1"/>
    <col min="137" max="137" width="9.40625" style="5" bestFit="1" customWidth="1"/>
    <col min="138" max="138" width="9" style="5" bestFit="1" customWidth="1"/>
    <col min="139" max="140" width="9.40625" style="5" bestFit="1" customWidth="1"/>
    <col min="141" max="141" width="10.40625" style="5" bestFit="1" customWidth="1"/>
    <col min="142" max="142" width="10" style="5" bestFit="1" customWidth="1"/>
    <col min="143" max="145" width="10.40625" style="5" bestFit="1" customWidth="1"/>
    <col min="146" max="146" width="10" style="5" bestFit="1" customWidth="1"/>
    <col min="147" max="152" width="10.40625" style="5" bestFit="1" customWidth="1"/>
    <col min="153" max="154" width="10" style="5" bestFit="1" customWidth="1"/>
    <col min="155" max="155" width="9.7265625" style="5" bestFit="1" customWidth="1"/>
    <col min="156" max="156" width="9.26953125" style="5" bestFit="1" customWidth="1"/>
    <col min="157" max="158" width="9.7265625" style="5" bestFit="1" customWidth="1"/>
    <col min="159" max="159" width="10" style="5" bestFit="1" customWidth="1"/>
    <col min="160" max="161" width="9.7265625" style="5" bestFit="1" customWidth="1"/>
    <col min="162" max="162" width="10" style="5" bestFit="1" customWidth="1"/>
    <col min="163" max="163" width="9.7265625" style="5" bestFit="1" customWidth="1"/>
    <col min="164" max="165" width="10" style="5" bestFit="1" customWidth="1"/>
    <col min="166" max="167" width="10.40625" style="5" bestFit="1" customWidth="1"/>
    <col min="168" max="169" width="10" style="5" bestFit="1" customWidth="1"/>
    <col min="170" max="171" width="10.40625" style="5" bestFit="1" customWidth="1"/>
    <col min="172" max="173" width="10" style="5" bestFit="1" customWidth="1"/>
    <col min="174" max="174" width="10.40625" style="5" bestFit="1" customWidth="1"/>
    <col min="175" max="176" width="10" style="5" bestFit="1" customWidth="1"/>
    <col min="177" max="182" width="10.40625" style="5" bestFit="1" customWidth="1"/>
    <col min="183" max="183" width="10" style="5" bestFit="1" customWidth="1"/>
    <col min="184" max="185" width="10.40625" style="5" bestFit="1" customWidth="1"/>
    <col min="186" max="186" width="10" style="5" bestFit="1" customWidth="1"/>
    <col min="187" max="187" width="9.7265625" style="5" bestFit="1" customWidth="1"/>
    <col min="188" max="189" width="10" style="5" bestFit="1" customWidth="1"/>
    <col min="190" max="192" width="10.40625" style="5" bestFit="1" customWidth="1"/>
    <col min="193" max="194" width="10" style="5" bestFit="1" customWidth="1"/>
    <col min="195" max="195" width="10.40625" style="5" bestFit="1" customWidth="1"/>
    <col min="196" max="196" width="10" style="5" bestFit="1" customWidth="1"/>
    <col min="197" max="199" width="10.40625" style="5" bestFit="1" customWidth="1"/>
    <col min="200" max="201" width="10" style="5" bestFit="1" customWidth="1"/>
    <col min="202" max="202" width="9.7265625" style="5" bestFit="1" customWidth="1"/>
    <col min="203" max="204" width="10.40625" style="5" bestFit="1" customWidth="1"/>
    <col min="205" max="205" width="10.7265625" style="5" bestFit="1" customWidth="1"/>
    <col min="206" max="209" width="10.40625" style="5" bestFit="1" customWidth="1"/>
    <col min="210" max="212" width="10.7265625" style="5" bestFit="1" customWidth="1"/>
    <col min="213" max="213" width="10.40625" style="5" bestFit="1" customWidth="1"/>
    <col min="214" max="216" width="10.7265625" style="5" bestFit="1" customWidth="1"/>
    <col min="217" max="217" width="10.40625" style="5" bestFit="1" customWidth="1"/>
    <col min="218" max="220" width="10.7265625" style="5" bestFit="1" customWidth="1"/>
    <col min="221" max="221" width="10.40625" style="5" bestFit="1" customWidth="1"/>
    <col min="222" max="222" width="10.7265625" style="5" bestFit="1" customWidth="1"/>
    <col min="223" max="223" width="14.54296875" style="5" bestFit="1" customWidth="1"/>
    <col min="224" max="224" width="20.54296875" style="5" bestFit="1" customWidth="1"/>
    <col min="225" max="225" width="29.40625" style="5" bestFit="1" customWidth="1"/>
    <col min="226" max="226" width="20.1328125" style="5" bestFit="1" customWidth="1"/>
    <col min="227" max="227" width="70" style="5" bestFit="1" customWidth="1"/>
    <col min="228" max="228" width="20.54296875" style="5" bestFit="1" customWidth="1"/>
    <col min="229" max="229" width="32.26953125" style="5" bestFit="1" customWidth="1"/>
    <col min="230" max="230" width="20.54296875" style="5" bestFit="1" customWidth="1"/>
    <col min="231" max="231" width="28.86328125" style="5" bestFit="1" customWidth="1"/>
    <col min="232" max="232" width="20.54296875" style="5" bestFit="1" customWidth="1"/>
    <col min="233" max="233" width="19.54296875" style="5" bestFit="1" customWidth="1"/>
    <col min="234" max="234" width="20.54296875" style="5" bestFit="1" customWidth="1"/>
    <col min="235" max="235" width="29.86328125" style="5" bestFit="1" customWidth="1"/>
    <col min="236" max="236" width="20.54296875" style="5" bestFit="1" customWidth="1"/>
    <col min="237" max="237" width="30.7265625" style="5" bestFit="1" customWidth="1"/>
    <col min="238" max="238" width="20.54296875" style="5" bestFit="1" customWidth="1"/>
    <col min="239" max="239" width="30.7265625" style="5" bestFit="1" customWidth="1"/>
    <col min="240" max="240" width="20.54296875" style="5" bestFit="1" customWidth="1"/>
    <col min="241" max="241" width="37.1328125" style="5" bestFit="1" customWidth="1"/>
    <col min="242" max="242" width="20.54296875" style="5" bestFit="1" customWidth="1"/>
    <col min="243" max="243" width="19.7265625" style="5" bestFit="1" customWidth="1"/>
    <col min="244" max="244" width="20.54296875" style="5" bestFit="1" customWidth="1"/>
    <col min="245" max="245" width="73.26953125" style="5" bestFit="1" customWidth="1"/>
    <col min="246" max="246" width="20.1328125" style="5" bestFit="1" customWidth="1"/>
    <col min="247" max="247" width="44.7265625" style="5" bestFit="1" customWidth="1"/>
    <col min="248" max="248" width="20.54296875" style="5" bestFit="1" customWidth="1"/>
    <col min="249" max="249" width="22.7265625" style="5" bestFit="1" customWidth="1"/>
    <col min="250" max="250" width="20.54296875" style="5" bestFit="1" customWidth="1"/>
    <col min="251" max="251" width="29.86328125" style="5" bestFit="1" customWidth="1"/>
    <col min="252" max="252" width="20.54296875" style="5" bestFit="1" customWidth="1"/>
    <col min="253" max="253" width="26.54296875" style="5" bestFit="1" customWidth="1"/>
    <col min="254" max="254" width="20.54296875" style="5" bestFit="1" customWidth="1"/>
    <col min="255" max="255" width="51" style="5" bestFit="1" customWidth="1"/>
    <col min="256" max="256" width="20.54296875" style="5" bestFit="1" customWidth="1"/>
    <col min="257" max="257" width="32.7265625" style="5" bestFit="1" customWidth="1"/>
    <col min="258" max="258" width="20.54296875" style="5" bestFit="1" customWidth="1"/>
    <col min="259" max="259" width="26.7265625" style="5" bestFit="1" customWidth="1"/>
    <col min="260" max="260" width="20.54296875" style="5" bestFit="1" customWidth="1"/>
    <col min="261" max="261" width="36.7265625" style="5" bestFit="1" customWidth="1"/>
    <col min="262" max="262" width="20.54296875" style="5" bestFit="1" customWidth="1"/>
    <col min="263" max="263" width="37.1328125" style="5" bestFit="1" customWidth="1"/>
    <col min="264" max="264" width="20.54296875" style="5" bestFit="1" customWidth="1"/>
    <col min="265" max="265" width="30.1328125" style="5" bestFit="1" customWidth="1"/>
    <col min="266" max="266" width="20.1328125" style="5" bestFit="1" customWidth="1"/>
    <col min="267" max="267" width="32.86328125" style="5" bestFit="1" customWidth="1"/>
    <col min="268" max="268" width="20.54296875" style="5" bestFit="1" customWidth="1"/>
    <col min="269" max="269" width="49.7265625" style="5" bestFit="1" customWidth="1"/>
    <col min="270" max="270" width="20.54296875" style="5" bestFit="1" customWidth="1"/>
    <col min="271" max="271" width="34.26953125" style="5" bestFit="1" customWidth="1"/>
    <col min="272" max="272" width="20.54296875" style="5" bestFit="1" customWidth="1"/>
    <col min="273" max="273" width="34.86328125" style="5" bestFit="1" customWidth="1"/>
    <col min="274" max="274" width="20.54296875" style="5" bestFit="1" customWidth="1"/>
    <col min="275" max="275" width="33" style="5" bestFit="1" customWidth="1"/>
    <col min="276" max="276" width="20.54296875" style="5" bestFit="1" customWidth="1"/>
    <col min="277" max="277" width="26" style="5" bestFit="1" customWidth="1"/>
    <col min="278" max="278" width="20.54296875" style="5" bestFit="1" customWidth="1"/>
    <col min="279" max="279" width="27.1328125" style="5" bestFit="1" customWidth="1"/>
    <col min="280" max="280" width="20.54296875" style="5" bestFit="1" customWidth="1"/>
    <col min="281" max="281" width="14.54296875" style="5" bestFit="1" customWidth="1"/>
    <col min="282" max="16384" width="9.1328125" style="5"/>
  </cols>
  <sheetData>
    <row r="1" spans="1:281" ht="15.5" x14ac:dyDescent="0.7">
      <c r="A1" s="4"/>
    </row>
    <row r="2" spans="1:281" ht="15.5" x14ac:dyDescent="0.7">
      <c r="A2" s="4" t="s">
        <v>1557</v>
      </c>
      <c r="B2" s="4" t="s">
        <v>1558</v>
      </c>
      <c r="C2" s="4" t="s">
        <v>63</v>
      </c>
      <c r="D2" s="4" t="s">
        <v>37</v>
      </c>
      <c r="E2" s="4" t="s">
        <v>38</v>
      </c>
      <c r="F2" s="4" t="s">
        <v>25</v>
      </c>
      <c r="G2" s="4" t="s">
        <v>39</v>
      </c>
      <c r="H2" s="4" t="s">
        <v>1559</v>
      </c>
      <c r="I2" s="63" t="s">
        <v>740</v>
      </c>
    </row>
    <row r="3" spans="1:281" s="9" customFormat="1" ht="17.25" customHeight="1" x14ac:dyDescent="0.75">
      <c r="A3" s="5" t="s">
        <v>742</v>
      </c>
      <c r="B3" s="5" t="s">
        <v>1352</v>
      </c>
      <c r="C3" s="6">
        <v>130205</v>
      </c>
      <c r="D3" s="6">
        <v>1270.2751023724886</v>
      </c>
      <c r="E3" s="7">
        <v>9.755962538861707E-3</v>
      </c>
      <c r="F3" s="29"/>
      <c r="G3" s="27"/>
      <c r="H3" s="5" t="s">
        <v>785</v>
      </c>
      <c r="I3" s="5" t="s">
        <v>784</v>
      </c>
      <c r="K3"/>
      <c r="L3"/>
      <c r="M3" s="64" t="s">
        <v>1560</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row>
    <row r="4" spans="1:281" s="9" customFormat="1" ht="15.75" x14ac:dyDescent="0.75">
      <c r="A4" s="5" t="s">
        <v>746</v>
      </c>
      <c r="B4" s="5" t="s">
        <v>1353</v>
      </c>
      <c r="C4" s="6">
        <v>102701</v>
      </c>
      <c r="D4" s="6">
        <v>905.01592686623405</v>
      </c>
      <c r="E4" s="7">
        <v>8.8121432787045314E-3</v>
      </c>
      <c r="F4" s="29"/>
      <c r="G4" s="27"/>
      <c r="H4" s="5" t="s">
        <v>947</v>
      </c>
      <c r="I4" s="5" t="s">
        <v>946</v>
      </c>
      <c r="K4" s="64" t="s">
        <v>740</v>
      </c>
      <c r="L4" s="64" t="s">
        <v>1559</v>
      </c>
      <c r="M4" t="s">
        <v>1561</v>
      </c>
      <c r="N4" t="s">
        <v>1562</v>
      </c>
      <c r="O4" t="s">
        <v>1563</v>
      </c>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row>
    <row r="5" spans="1:281" s="9" customFormat="1" ht="15.75" x14ac:dyDescent="0.75">
      <c r="A5" s="5" t="s">
        <v>750</v>
      </c>
      <c r="B5" s="5" t="s">
        <v>1354</v>
      </c>
      <c r="C5" s="6">
        <v>168155</v>
      </c>
      <c r="D5" s="6">
        <v>1455.0765299404113</v>
      </c>
      <c r="E5" s="7">
        <v>8.6531862266385848E-3</v>
      </c>
      <c r="F5" s="29"/>
      <c r="G5" s="27"/>
      <c r="H5" s="5" t="s">
        <v>798</v>
      </c>
      <c r="I5" s="5" t="s">
        <v>797</v>
      </c>
      <c r="K5" t="s">
        <v>744</v>
      </c>
      <c r="L5" t="s">
        <v>745</v>
      </c>
      <c r="M5" s="2">
        <v>160625</v>
      </c>
      <c r="N5" s="2">
        <v>1100.640670348143</v>
      </c>
      <c r="O5" s="2"/>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row>
    <row r="6" spans="1:281" s="9" customFormat="1" ht="15.75" x14ac:dyDescent="0.75">
      <c r="A6" s="5" t="s">
        <v>754</v>
      </c>
      <c r="B6" s="5" t="s">
        <v>1355</v>
      </c>
      <c r="C6" s="6">
        <v>160625</v>
      </c>
      <c r="D6" s="6">
        <v>1100.640670348143</v>
      </c>
      <c r="E6" s="7">
        <v>6.852237636408672E-3</v>
      </c>
      <c r="F6" s="29"/>
      <c r="G6" s="27"/>
      <c r="H6" s="5" t="s">
        <v>745</v>
      </c>
      <c r="I6" s="61" t="s">
        <v>744</v>
      </c>
      <c r="K6" t="s">
        <v>748</v>
      </c>
      <c r="L6" t="s">
        <v>749</v>
      </c>
      <c r="M6" s="2">
        <v>211119</v>
      </c>
      <c r="N6" s="2">
        <v>1792.7406509364378</v>
      </c>
      <c r="O6" s="2"/>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row>
    <row r="7" spans="1:281" s="9" customFormat="1" ht="15.75" x14ac:dyDescent="0.75">
      <c r="A7" s="5" t="s">
        <v>758</v>
      </c>
      <c r="B7" s="5" t="s">
        <v>1356</v>
      </c>
      <c r="C7" s="6">
        <v>320406</v>
      </c>
      <c r="D7" s="6">
        <v>2579.5359607223322</v>
      </c>
      <c r="E7" s="7">
        <v>8.0508353798690799E-3</v>
      </c>
      <c r="F7" s="29"/>
      <c r="G7" s="27"/>
      <c r="H7" s="5" t="s">
        <v>1001</v>
      </c>
      <c r="I7" s="61" t="s">
        <v>1000</v>
      </c>
      <c r="K7" t="s">
        <v>752</v>
      </c>
      <c r="L7" t="s">
        <v>753</v>
      </c>
      <c r="M7" s="2">
        <v>222325</v>
      </c>
      <c r="N7" s="2">
        <v>1882.3222828717721</v>
      </c>
      <c r="O7" s="2"/>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row>
    <row r="8" spans="1:281" s="9" customFormat="1" ht="15.75" x14ac:dyDescent="0.75">
      <c r="A8" s="5" t="s">
        <v>762</v>
      </c>
      <c r="B8" s="5" t="s">
        <v>1357</v>
      </c>
      <c r="C8" s="6">
        <v>211119</v>
      </c>
      <c r="D8" s="6">
        <v>1792.7406509364378</v>
      </c>
      <c r="E8" s="7">
        <v>8.4916120810369401E-3</v>
      </c>
      <c r="F8" s="29"/>
      <c r="G8" s="27"/>
      <c r="H8" s="5" t="s">
        <v>749</v>
      </c>
      <c r="I8" s="61" t="s">
        <v>748</v>
      </c>
      <c r="K8" t="s">
        <v>756</v>
      </c>
      <c r="L8" t="s">
        <v>757</v>
      </c>
      <c r="M8" s="2">
        <v>95517</v>
      </c>
      <c r="N8" s="2">
        <v>844.53987664475505</v>
      </c>
      <c r="O8" s="2"/>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row>
    <row r="9" spans="1:281" s="9" customFormat="1" ht="15.75" x14ac:dyDescent="0.75">
      <c r="A9" s="5" t="s">
        <v>765</v>
      </c>
      <c r="B9" s="5" t="s">
        <v>1358</v>
      </c>
      <c r="C9" s="6">
        <v>222325</v>
      </c>
      <c r="D9" s="6">
        <v>1882.3222828717721</v>
      </c>
      <c r="E9" s="7">
        <v>8.4665345007163932E-3</v>
      </c>
      <c r="F9" s="29"/>
      <c r="G9" s="27"/>
      <c r="H9" s="5" t="s">
        <v>753</v>
      </c>
      <c r="I9" s="5" t="s">
        <v>752</v>
      </c>
      <c r="K9" t="s">
        <v>760</v>
      </c>
      <c r="L9" t="s">
        <v>761</v>
      </c>
      <c r="M9" s="2">
        <v>762050</v>
      </c>
      <c r="N9" s="2">
        <v>6585.5035912702288</v>
      </c>
      <c r="O9" s="2"/>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row>
    <row r="10" spans="1:281" s="9" customFormat="1" ht="15.75" x14ac:dyDescent="0.75">
      <c r="A10" s="5" t="s">
        <v>768</v>
      </c>
      <c r="B10" s="5" t="s">
        <v>1359</v>
      </c>
      <c r="C10" s="6">
        <v>95517</v>
      </c>
      <c r="D10" s="6">
        <v>844.53987664475505</v>
      </c>
      <c r="E10" s="7">
        <v>8.8417755650277447E-3</v>
      </c>
      <c r="F10" s="29"/>
      <c r="G10" s="27"/>
      <c r="H10" s="5" t="s">
        <v>757</v>
      </c>
      <c r="I10" s="5" t="s">
        <v>756</v>
      </c>
      <c r="K10" t="s">
        <v>763</v>
      </c>
      <c r="L10" t="s">
        <v>764</v>
      </c>
      <c r="M10" s="2">
        <v>375067</v>
      </c>
      <c r="N10" s="2">
        <v>3188.186560792115</v>
      </c>
      <c r="O10" s="2"/>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row>
    <row r="11" spans="1:281" s="9" customFormat="1" ht="15.75" x14ac:dyDescent="0.75">
      <c r="A11" s="5" t="s">
        <v>771</v>
      </c>
      <c r="B11" s="5" t="s">
        <v>1360</v>
      </c>
      <c r="C11" s="6">
        <v>172566</v>
      </c>
      <c r="D11" s="6">
        <v>1396.0415784571628</v>
      </c>
      <c r="E11" s="7">
        <v>8.0898993918684034E-3</v>
      </c>
      <c r="F11" s="29"/>
      <c r="G11" s="27"/>
      <c r="H11" s="5" t="s">
        <v>761</v>
      </c>
      <c r="I11" s="5" t="s">
        <v>760</v>
      </c>
      <c r="K11" t="s">
        <v>766</v>
      </c>
      <c r="L11" t="s">
        <v>767</v>
      </c>
      <c r="M11" s="2">
        <v>426023</v>
      </c>
      <c r="N11" s="2">
        <v>3350.7350142262903</v>
      </c>
      <c r="O11" s="2"/>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row>
    <row r="12" spans="1:281" s="9" customFormat="1" ht="15.75" x14ac:dyDescent="0.75">
      <c r="A12" s="5" t="s">
        <v>775</v>
      </c>
      <c r="B12" s="5" t="s">
        <v>1361</v>
      </c>
      <c r="C12" s="6">
        <v>375067</v>
      </c>
      <c r="D12" s="6">
        <v>3188.186560792115</v>
      </c>
      <c r="E12" s="7">
        <v>8.5003121063493055E-3</v>
      </c>
      <c r="F12" s="29"/>
      <c r="G12" s="27"/>
      <c r="H12" s="5" t="s">
        <v>764</v>
      </c>
      <c r="I12" s="5" t="s">
        <v>763</v>
      </c>
      <c r="K12" t="s">
        <v>769</v>
      </c>
      <c r="L12" t="s">
        <v>770</v>
      </c>
      <c r="M12" s="2">
        <v>998822</v>
      </c>
      <c r="N12" s="2">
        <v>7893.9902521855247</v>
      </c>
      <c r="O12" s="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row>
    <row r="13" spans="1:281" s="9" customFormat="1" ht="15.75" x14ac:dyDescent="0.75">
      <c r="A13" s="5" t="s">
        <v>778</v>
      </c>
      <c r="B13" s="5" t="s">
        <v>1362</v>
      </c>
      <c r="C13" s="6">
        <v>188585</v>
      </c>
      <c r="D13" s="6">
        <v>1617.7030049397006</v>
      </c>
      <c r="E13" s="7">
        <v>8.5781106924713024E-3</v>
      </c>
      <c r="F13" s="29"/>
      <c r="G13" s="27"/>
      <c r="H13" s="5" t="s">
        <v>1086</v>
      </c>
      <c r="I13" s="61" t="s">
        <v>1085</v>
      </c>
      <c r="K13" t="s">
        <v>773</v>
      </c>
      <c r="L13" t="s">
        <v>774</v>
      </c>
      <c r="M13" s="2">
        <v>135114</v>
      </c>
      <c r="N13" s="2">
        <v>1166.3179721336644</v>
      </c>
      <c r="O13" s="2"/>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row>
    <row r="14" spans="1:281" s="9" customFormat="1" ht="15.75" x14ac:dyDescent="0.75">
      <c r="A14" s="5" t="s">
        <v>782</v>
      </c>
      <c r="B14" s="5" t="s">
        <v>1363</v>
      </c>
      <c r="C14" s="6">
        <v>598002</v>
      </c>
      <c r="D14" s="6">
        <v>4610.2875177977903</v>
      </c>
      <c r="E14" s="7">
        <v>7.709485115096254E-3</v>
      </c>
      <c r="F14" s="29"/>
      <c r="G14" s="27"/>
      <c r="H14" s="5" t="s">
        <v>770</v>
      </c>
      <c r="I14" s="61" t="s">
        <v>769</v>
      </c>
      <c r="K14" t="s">
        <v>776</v>
      </c>
      <c r="L14" t="s">
        <v>777</v>
      </c>
      <c r="M14" s="2">
        <v>144770</v>
      </c>
      <c r="N14" s="2">
        <v>1279.1325341503493</v>
      </c>
      <c r="O14" s="2"/>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row>
    <row r="15" spans="1:281" s="9" customFormat="1" ht="15.75" x14ac:dyDescent="0.75">
      <c r="A15" s="5" t="s">
        <v>786</v>
      </c>
      <c r="B15" s="5" t="s">
        <v>787</v>
      </c>
      <c r="C15" s="6">
        <v>201557</v>
      </c>
      <c r="D15" s="6">
        <v>1511.152834814038</v>
      </c>
      <c r="E15" s="7">
        <v>7.4973969389008467E-3</v>
      </c>
      <c r="F15" s="29"/>
      <c r="G15" s="27"/>
      <c r="H15" s="5" t="s">
        <v>770</v>
      </c>
      <c r="I15" s="61" t="s">
        <v>769</v>
      </c>
      <c r="K15" t="s">
        <v>780</v>
      </c>
      <c r="L15" t="s">
        <v>781</v>
      </c>
      <c r="M15" s="2">
        <v>242755</v>
      </c>
      <c r="N15" s="2">
        <v>2035.8413302621027</v>
      </c>
      <c r="O15" s="2"/>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row>
    <row r="16" spans="1:281" s="9" customFormat="1" ht="15.75" x14ac:dyDescent="0.75">
      <c r="A16" s="9" t="s">
        <v>790</v>
      </c>
      <c r="B16" s="9" t="s">
        <v>1364</v>
      </c>
      <c r="C16" s="10">
        <v>135114</v>
      </c>
      <c r="D16" s="10">
        <v>1166.3179721336644</v>
      </c>
      <c r="E16" s="27">
        <v>8.6321030547068731E-3</v>
      </c>
      <c r="F16" s="29"/>
      <c r="G16" s="27"/>
      <c r="H16" s="62" t="s">
        <v>774</v>
      </c>
      <c r="I16" s="61" t="s">
        <v>773</v>
      </c>
      <c r="K16" t="s">
        <v>784</v>
      </c>
      <c r="L16" t="s">
        <v>785</v>
      </c>
      <c r="M16" s="2">
        <v>488124</v>
      </c>
      <c r="N16" s="2">
        <v>4222.5025374099941</v>
      </c>
      <c r="O16" s="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row>
    <row r="17" spans="1:223" s="9" customFormat="1" ht="15.75" x14ac:dyDescent="0.75">
      <c r="A17" s="9" t="s">
        <v>793</v>
      </c>
      <c r="B17" s="9" t="s">
        <v>1365</v>
      </c>
      <c r="C17" s="10">
        <v>144770</v>
      </c>
      <c r="D17" s="10">
        <v>1279.1325341503493</v>
      </c>
      <c r="E17" s="27">
        <v>8.8356188032765719E-3</v>
      </c>
      <c r="F17" s="29"/>
      <c r="G17" s="27"/>
      <c r="H17" s="62" t="s">
        <v>777</v>
      </c>
      <c r="I17" s="61" t="s">
        <v>776</v>
      </c>
      <c r="K17" t="s">
        <v>788</v>
      </c>
      <c r="L17" t="s">
        <v>789</v>
      </c>
      <c r="M17" s="2">
        <v>298473</v>
      </c>
      <c r="N17" s="2">
        <v>2173.4167807541398</v>
      </c>
      <c r="O17" s="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row>
    <row r="18" spans="1:223" s="9" customFormat="1" ht="15.75" x14ac:dyDescent="0.75">
      <c r="A18" s="9" t="s">
        <v>796</v>
      </c>
      <c r="B18" s="9" t="s">
        <v>1366</v>
      </c>
      <c r="C18" s="10">
        <v>242755</v>
      </c>
      <c r="D18" s="10">
        <v>2035.8413302621027</v>
      </c>
      <c r="E18" s="27">
        <v>8.3864032883446387E-3</v>
      </c>
      <c r="F18" s="29"/>
      <c r="G18" s="27"/>
      <c r="H18" s="62" t="s">
        <v>781</v>
      </c>
      <c r="I18" s="61" t="s">
        <v>780</v>
      </c>
      <c r="K18" t="s">
        <v>791</v>
      </c>
      <c r="L18" t="s">
        <v>792</v>
      </c>
      <c r="M18" s="2">
        <v>264248</v>
      </c>
      <c r="N18" s="2">
        <v>1798.9467452180402</v>
      </c>
      <c r="O18" s="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row>
    <row r="19" spans="1:223" s="9" customFormat="1" ht="15.75" x14ac:dyDescent="0.75">
      <c r="A19" s="5" t="s">
        <v>799</v>
      </c>
      <c r="B19" s="5" t="s">
        <v>1367</v>
      </c>
      <c r="C19" s="6">
        <v>113575</v>
      </c>
      <c r="D19" s="6">
        <v>900.11217629420617</v>
      </c>
      <c r="E19" s="7">
        <v>7.9252667954585621E-3</v>
      </c>
      <c r="F19" s="29"/>
      <c r="G19" s="27"/>
      <c r="H19" s="5" t="s">
        <v>865</v>
      </c>
      <c r="I19" s="61" t="s">
        <v>864</v>
      </c>
      <c r="K19" t="s">
        <v>794</v>
      </c>
      <c r="L19" t="s">
        <v>795</v>
      </c>
      <c r="M19" s="2">
        <v>807704</v>
      </c>
      <c r="N19" s="2">
        <v>6336.1806693628632</v>
      </c>
      <c r="O19" s="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row>
    <row r="20" spans="1:223" s="9" customFormat="1" ht="15.75" x14ac:dyDescent="0.75">
      <c r="A20" s="5" t="s">
        <v>803</v>
      </c>
      <c r="B20" s="5" t="s">
        <v>1368</v>
      </c>
      <c r="C20" s="6">
        <v>89561</v>
      </c>
      <c r="D20" s="6">
        <v>567.86149484668863</v>
      </c>
      <c r="E20" s="7">
        <v>6.340499713566046E-3</v>
      </c>
      <c r="F20" s="29"/>
      <c r="G20" s="27"/>
      <c r="H20" s="5" t="s">
        <v>785</v>
      </c>
      <c r="I20" s="61" t="s">
        <v>784</v>
      </c>
      <c r="K20" t="s">
        <v>797</v>
      </c>
      <c r="L20" t="s">
        <v>798</v>
      </c>
      <c r="M20" s="2">
        <v>439770</v>
      </c>
      <c r="N20" s="2">
        <v>3947.3418264750735</v>
      </c>
      <c r="O20" s="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row>
    <row r="21" spans="1:223" s="9" customFormat="1" ht="15.75" x14ac:dyDescent="0.75">
      <c r="A21" s="5" t="s">
        <v>807</v>
      </c>
      <c r="B21" s="5" t="s">
        <v>1369</v>
      </c>
      <c r="C21" s="6">
        <v>268358</v>
      </c>
      <c r="D21" s="6">
        <v>2384.3659401908171</v>
      </c>
      <c r="E21" s="7">
        <v>8.8850190424388954E-3</v>
      </c>
      <c r="F21" s="29"/>
      <c r="G21" s="27"/>
      <c r="H21" s="5" t="s">
        <v>785</v>
      </c>
      <c r="I21" s="61" t="s">
        <v>784</v>
      </c>
      <c r="K21" t="s">
        <v>801</v>
      </c>
      <c r="L21" t="s">
        <v>802</v>
      </c>
      <c r="M21" s="2">
        <v>161789</v>
      </c>
      <c r="N21" s="2">
        <v>1371.5845717590544</v>
      </c>
      <c r="O21" s="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row>
    <row r="22" spans="1:223" s="9" customFormat="1" ht="15.75" x14ac:dyDescent="0.75">
      <c r="A22" s="5" t="s">
        <v>811</v>
      </c>
      <c r="B22" s="5" t="s">
        <v>1370</v>
      </c>
      <c r="C22" s="6">
        <v>298473</v>
      </c>
      <c r="D22" s="6">
        <v>2173.4167807541398</v>
      </c>
      <c r="E22" s="7">
        <v>7.2817868978237218E-3</v>
      </c>
      <c r="F22" s="29"/>
      <c r="G22" s="27"/>
      <c r="H22" s="5" t="s">
        <v>789</v>
      </c>
      <c r="I22" s="61" t="s">
        <v>788</v>
      </c>
      <c r="K22" t="s">
        <v>805</v>
      </c>
      <c r="L22" t="s">
        <v>806</v>
      </c>
      <c r="M22" s="2">
        <v>177922</v>
      </c>
      <c r="N22" s="2">
        <v>1551.1530734336393</v>
      </c>
      <c r="O22" s="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row>
    <row r="23" spans="1:223" s="9" customFormat="1" ht="15.75" x14ac:dyDescent="0.75">
      <c r="A23" s="5" t="s">
        <v>814</v>
      </c>
      <c r="B23" s="5" t="s">
        <v>1371</v>
      </c>
      <c r="C23" s="6">
        <v>264248</v>
      </c>
      <c r="D23" s="6">
        <v>1798.9467452180402</v>
      </c>
      <c r="E23" s="7">
        <v>6.8077970134799133E-3</v>
      </c>
      <c r="F23" s="29"/>
      <c r="G23" s="27"/>
      <c r="H23" s="5" t="s">
        <v>792</v>
      </c>
      <c r="I23" s="61" t="s">
        <v>791</v>
      </c>
      <c r="K23" t="s">
        <v>809</v>
      </c>
      <c r="L23" t="s">
        <v>810</v>
      </c>
      <c r="M23" s="2">
        <v>756177</v>
      </c>
      <c r="N23" s="2">
        <v>6025.0037210280452</v>
      </c>
      <c r="O23" s="2"/>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row>
    <row r="24" spans="1:223" s="9" customFormat="1" ht="15.75" x14ac:dyDescent="0.75">
      <c r="A24" s="5" t="s">
        <v>818</v>
      </c>
      <c r="B24" s="5" t="s">
        <v>1372</v>
      </c>
      <c r="C24" s="6">
        <v>410912</v>
      </c>
      <c r="D24" s="6">
        <v>2834.2318265238177</v>
      </c>
      <c r="E24" s="7">
        <v>6.8974180031827195E-3</v>
      </c>
      <c r="F24" s="29"/>
      <c r="G24" s="27"/>
      <c r="H24" s="5" t="s">
        <v>795</v>
      </c>
      <c r="I24" s="61" t="s">
        <v>794</v>
      </c>
      <c r="K24" t="s">
        <v>812</v>
      </c>
      <c r="L24" t="s">
        <v>813</v>
      </c>
      <c r="M24" s="2">
        <v>111082</v>
      </c>
      <c r="N24" s="2">
        <v>934.25916156023209</v>
      </c>
      <c r="O24" s="2"/>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row>
    <row r="25" spans="1:223" s="9" customFormat="1" ht="15.75" x14ac:dyDescent="0.75">
      <c r="A25" s="5" t="s">
        <v>822</v>
      </c>
      <c r="B25" s="5" t="s">
        <v>1373</v>
      </c>
      <c r="C25" s="6">
        <v>275987</v>
      </c>
      <c r="D25" s="6">
        <v>2411.4556926271875</v>
      </c>
      <c r="E25" s="7">
        <v>8.7375698588237401E-3</v>
      </c>
      <c r="F25" s="29"/>
      <c r="G25" s="27"/>
      <c r="H25" s="5" t="s">
        <v>1086</v>
      </c>
      <c r="I25" s="61" t="s">
        <v>1085</v>
      </c>
      <c r="K25" t="s">
        <v>816</v>
      </c>
      <c r="L25" t="s">
        <v>817</v>
      </c>
      <c r="M25" s="2">
        <v>154250</v>
      </c>
      <c r="N25" s="2">
        <v>1473.6785090902811</v>
      </c>
      <c r="O25" s="2"/>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row>
    <row r="26" spans="1:223" s="9" customFormat="1" ht="15.75" x14ac:dyDescent="0.75">
      <c r="A26" s="9" t="s">
        <v>826</v>
      </c>
      <c r="B26" s="9" t="s">
        <v>1374</v>
      </c>
      <c r="C26" s="10">
        <v>161789</v>
      </c>
      <c r="D26" s="10">
        <v>1371.5845717590544</v>
      </c>
      <c r="E26" s="27">
        <v>8.4776132602281638E-3</v>
      </c>
      <c r="F26" s="29"/>
      <c r="G26" s="27"/>
      <c r="H26" s="5" t="s">
        <v>802</v>
      </c>
      <c r="I26" s="61" t="s">
        <v>801</v>
      </c>
      <c r="K26" t="s">
        <v>820</v>
      </c>
      <c r="L26" t="s">
        <v>821</v>
      </c>
      <c r="M26" s="2">
        <v>184559</v>
      </c>
      <c r="N26" s="2">
        <v>1148.6184330002063</v>
      </c>
      <c r="O26" s="2"/>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row>
    <row r="27" spans="1:223" s="9" customFormat="1" ht="15.75" x14ac:dyDescent="0.75">
      <c r="A27" s="5" t="s">
        <v>829</v>
      </c>
      <c r="B27" s="5" t="s">
        <v>1375</v>
      </c>
      <c r="C27" s="6">
        <v>177922</v>
      </c>
      <c r="D27" s="6">
        <v>1551.1530734336393</v>
      </c>
      <c r="E27" s="7">
        <v>8.7181634279832696E-3</v>
      </c>
      <c r="F27" s="29"/>
      <c r="G27" s="27"/>
      <c r="H27" s="5" t="s">
        <v>806</v>
      </c>
      <c r="I27" s="61" t="s">
        <v>805</v>
      </c>
      <c r="K27" t="s">
        <v>824</v>
      </c>
      <c r="L27" t="s">
        <v>825</v>
      </c>
      <c r="M27" s="2">
        <v>626306</v>
      </c>
      <c r="N27" s="2">
        <v>5498.460123265676</v>
      </c>
      <c r="O27" s="2"/>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row>
    <row r="28" spans="1:223" s="9" customFormat="1" ht="15.75" x14ac:dyDescent="0.75">
      <c r="A28" s="5" t="s">
        <v>832</v>
      </c>
      <c r="B28" s="5" t="s">
        <v>1376</v>
      </c>
      <c r="C28" s="6">
        <v>756177</v>
      </c>
      <c r="D28" s="6">
        <v>6025.0037210280452</v>
      </c>
      <c r="E28" s="7">
        <v>7.9677161842108997E-3</v>
      </c>
      <c r="F28" s="29"/>
      <c r="G28" s="27"/>
      <c r="H28" s="5" t="s">
        <v>810</v>
      </c>
      <c r="I28" s="61" t="s">
        <v>809</v>
      </c>
      <c r="K28" t="s">
        <v>827</v>
      </c>
      <c r="L28" t="s">
        <v>828</v>
      </c>
      <c r="M28" s="2">
        <v>147935</v>
      </c>
      <c r="N28" s="2">
        <v>1269.2700212894904</v>
      </c>
      <c r="O28" s="2"/>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row>
    <row r="29" spans="1:223" s="9" customFormat="1" ht="15.75" x14ac:dyDescent="0.75">
      <c r="A29" s="5" t="s">
        <v>835</v>
      </c>
      <c r="B29" s="5" t="s">
        <v>1377</v>
      </c>
      <c r="C29" s="6">
        <v>225709</v>
      </c>
      <c r="D29" s="6">
        <v>1386.8531958480496</v>
      </c>
      <c r="E29" s="7">
        <v>6.1444301992745068E-3</v>
      </c>
      <c r="F29" s="29"/>
      <c r="G29" s="27"/>
      <c r="H29" s="5" t="s">
        <v>1001</v>
      </c>
      <c r="I29" s="61" t="s">
        <v>1000</v>
      </c>
      <c r="K29" t="s">
        <v>830</v>
      </c>
      <c r="L29" t="s">
        <v>831</v>
      </c>
      <c r="M29" s="2">
        <v>239119</v>
      </c>
      <c r="N29" s="2">
        <v>1353.7925977349662</v>
      </c>
      <c r="O29" s="2"/>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row>
    <row r="30" spans="1:223" s="9" customFormat="1" ht="15.75" x14ac:dyDescent="0.75">
      <c r="A30" s="5" t="s">
        <v>839</v>
      </c>
      <c r="B30" s="5" t="s">
        <v>1378</v>
      </c>
      <c r="C30" s="6">
        <v>111082</v>
      </c>
      <c r="D30" s="6">
        <v>934.25916156023209</v>
      </c>
      <c r="E30" s="7">
        <v>8.4105360144778821E-3</v>
      </c>
      <c r="F30" s="29"/>
      <c r="G30" s="27"/>
      <c r="H30" s="5" t="s">
        <v>813</v>
      </c>
      <c r="I30" s="61" t="s">
        <v>812</v>
      </c>
      <c r="K30" t="s">
        <v>833</v>
      </c>
      <c r="L30" t="s">
        <v>834</v>
      </c>
      <c r="M30" s="2">
        <v>456315</v>
      </c>
      <c r="N30" s="2">
        <v>3874.774911829395</v>
      </c>
      <c r="O30" s="2"/>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row>
    <row r="31" spans="1:223" s="9" customFormat="1" ht="15.75" x14ac:dyDescent="0.75">
      <c r="A31" s="5" t="s">
        <v>842</v>
      </c>
      <c r="B31" s="5" t="s">
        <v>1379</v>
      </c>
      <c r="C31" s="6">
        <v>183955</v>
      </c>
      <c r="D31" s="6">
        <v>1572.2444015581109</v>
      </c>
      <c r="E31" s="7">
        <v>8.546896803881987E-3</v>
      </c>
      <c r="F31" s="29"/>
      <c r="G31" s="27"/>
      <c r="H31" s="5" t="s">
        <v>947</v>
      </c>
      <c r="I31" s="5" t="s">
        <v>946</v>
      </c>
      <c r="K31" t="s">
        <v>837</v>
      </c>
      <c r="L31" t="s">
        <v>838</v>
      </c>
      <c r="M31" s="2">
        <v>397281</v>
      </c>
      <c r="N31" s="2">
        <v>3054.0146176677645</v>
      </c>
      <c r="O31" s="2"/>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row>
    <row r="32" spans="1:223" s="9" customFormat="1" ht="15.75" x14ac:dyDescent="0.75">
      <c r="A32" s="5" t="s">
        <v>846</v>
      </c>
      <c r="B32" s="5" t="s">
        <v>1380</v>
      </c>
      <c r="C32" s="6">
        <v>154250</v>
      </c>
      <c r="D32" s="6">
        <v>1473.6785090902811</v>
      </c>
      <c r="E32" s="7">
        <v>9.5538315013956633E-3</v>
      </c>
      <c r="F32" s="29"/>
      <c r="G32" s="27"/>
      <c r="H32" s="5" t="s">
        <v>817</v>
      </c>
      <c r="I32" s="5" t="s">
        <v>816</v>
      </c>
      <c r="K32" t="s">
        <v>840</v>
      </c>
      <c r="L32" t="s">
        <v>841</v>
      </c>
      <c r="M32" s="2">
        <v>861263</v>
      </c>
      <c r="N32" s="2">
        <v>7537.4976790951841</v>
      </c>
      <c r="O32" s="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row>
    <row r="33" spans="1:223" s="9" customFormat="1" ht="15.75" x14ac:dyDescent="0.75">
      <c r="A33" s="5" t="s">
        <v>849</v>
      </c>
      <c r="B33" s="5" t="s">
        <v>1381</v>
      </c>
      <c r="C33" s="6">
        <v>184559</v>
      </c>
      <c r="D33" s="6">
        <v>1148.6184330002063</v>
      </c>
      <c r="E33" s="7">
        <v>6.2235839650204346E-3</v>
      </c>
      <c r="F33" s="29"/>
      <c r="G33" s="27"/>
      <c r="H33" s="5" t="s">
        <v>821</v>
      </c>
      <c r="I33" s="5" t="s">
        <v>820</v>
      </c>
      <c r="K33" t="s">
        <v>844</v>
      </c>
      <c r="L33" t="s">
        <v>845</v>
      </c>
      <c r="M33" s="2">
        <v>999127</v>
      </c>
      <c r="N33" s="2">
        <v>9381.9061895834948</v>
      </c>
      <c r="O33" s="2"/>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row>
    <row r="34" spans="1:223" s="9" customFormat="1" ht="15.75" x14ac:dyDescent="0.75">
      <c r="A34" s="9" t="s">
        <v>852</v>
      </c>
      <c r="B34" s="9" t="s">
        <v>1382</v>
      </c>
      <c r="C34" s="10">
        <v>182831</v>
      </c>
      <c r="D34" s="10">
        <v>1134.3628444984729</v>
      </c>
      <c r="E34" s="27">
        <v>6.2044338460024448E-3</v>
      </c>
      <c r="F34" s="29"/>
      <c r="G34" s="27"/>
      <c r="H34" s="5" t="s">
        <v>975</v>
      </c>
      <c r="I34" s="5" t="s">
        <v>974</v>
      </c>
      <c r="K34" t="s">
        <v>847</v>
      </c>
      <c r="L34" t="s">
        <v>848</v>
      </c>
      <c r="M34" s="2">
        <v>257700</v>
      </c>
      <c r="N34" s="2">
        <v>2207.7513870886692</v>
      </c>
      <c r="O34" s="2"/>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row>
    <row r="35" spans="1:223" s="9" customFormat="1" ht="15.75" x14ac:dyDescent="0.75">
      <c r="A35" s="5" t="s">
        <v>856</v>
      </c>
      <c r="B35" s="5" t="s">
        <v>1383</v>
      </c>
      <c r="C35" s="6">
        <v>271615</v>
      </c>
      <c r="D35" s="6">
        <v>2492.265296534662</v>
      </c>
      <c r="E35" s="7">
        <v>9.1757277636900104E-3</v>
      </c>
      <c r="F35" s="29"/>
      <c r="G35" s="27"/>
      <c r="H35" s="5" t="s">
        <v>798</v>
      </c>
      <c r="I35" s="5" t="s">
        <v>797</v>
      </c>
      <c r="K35" t="s">
        <v>850</v>
      </c>
      <c r="L35" t="s">
        <v>851</v>
      </c>
      <c r="M35" s="2">
        <v>667118</v>
      </c>
      <c r="N35" s="2">
        <v>6344.2972629970373</v>
      </c>
      <c r="O35" s="2"/>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row>
    <row r="36" spans="1:223" s="9" customFormat="1" ht="15.75" x14ac:dyDescent="0.75">
      <c r="A36" s="9" t="s">
        <v>860</v>
      </c>
      <c r="B36" s="9" t="s">
        <v>1384</v>
      </c>
      <c r="C36" s="10">
        <v>147935</v>
      </c>
      <c r="D36" s="10">
        <v>1269.2700212894904</v>
      </c>
      <c r="E36" s="27">
        <v>8.5799169992867835E-3</v>
      </c>
      <c r="F36" s="29"/>
      <c r="G36" s="27"/>
      <c r="H36" s="5" t="s">
        <v>828</v>
      </c>
      <c r="I36" s="5" t="s">
        <v>827</v>
      </c>
      <c r="K36" t="s">
        <v>854</v>
      </c>
      <c r="L36" t="s">
        <v>855</v>
      </c>
      <c r="M36" s="2">
        <v>261038</v>
      </c>
      <c r="N36" s="2">
        <v>2381.9295069199948</v>
      </c>
      <c r="O36" s="2"/>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row>
    <row r="37" spans="1:223" s="9" customFormat="1" ht="15.75" x14ac:dyDescent="0.75">
      <c r="A37" s="5" t="s">
        <v>863</v>
      </c>
      <c r="B37" s="5" t="s">
        <v>1385</v>
      </c>
      <c r="C37" s="6">
        <v>239119</v>
      </c>
      <c r="D37" s="6">
        <v>1353.7925977349662</v>
      </c>
      <c r="E37" s="7">
        <v>5.661585226330681E-3</v>
      </c>
      <c r="F37" s="29"/>
      <c r="G37" s="27"/>
      <c r="H37" s="5" t="s">
        <v>831</v>
      </c>
      <c r="I37" s="5" t="s">
        <v>830</v>
      </c>
      <c r="K37" t="s">
        <v>858</v>
      </c>
      <c r="L37" t="s">
        <v>859</v>
      </c>
      <c r="M37" s="2">
        <v>342541</v>
      </c>
      <c r="N37" s="2">
        <v>2507.4746770907636</v>
      </c>
      <c r="O37" s="2"/>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row>
    <row r="38" spans="1:223" s="9" customFormat="1" ht="15.75" x14ac:dyDescent="0.75">
      <c r="A38" s="5" t="s">
        <v>866</v>
      </c>
      <c r="B38" s="5" t="s">
        <v>1386</v>
      </c>
      <c r="C38" s="6">
        <v>424725</v>
      </c>
      <c r="D38" s="6">
        <v>4193.9998068066607</v>
      </c>
      <c r="E38" s="7">
        <v>9.8746243023289434E-3</v>
      </c>
      <c r="F38" s="29"/>
      <c r="G38" s="27"/>
      <c r="H38" s="5" t="s">
        <v>1212</v>
      </c>
      <c r="I38" s="5" t="s">
        <v>1211</v>
      </c>
      <c r="K38" t="s">
        <v>861</v>
      </c>
      <c r="L38" t="s">
        <v>862</v>
      </c>
      <c r="M38" s="2">
        <v>479374</v>
      </c>
      <c r="N38" s="2">
        <v>3921.8896935067846</v>
      </c>
      <c r="O38" s="2"/>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row>
    <row r="39" spans="1:223" s="9" customFormat="1" ht="15.75" x14ac:dyDescent="0.75">
      <c r="A39" s="5" t="s">
        <v>870</v>
      </c>
      <c r="B39" s="5" t="s">
        <v>1387</v>
      </c>
      <c r="C39" s="6">
        <v>59396</v>
      </c>
      <c r="D39" s="6">
        <v>440.18389044011457</v>
      </c>
      <c r="E39" s="7">
        <v>7.4110022634540128E-3</v>
      </c>
      <c r="F39" s="29"/>
      <c r="G39" s="27"/>
      <c r="H39" s="5" t="s">
        <v>1040</v>
      </c>
      <c r="I39" s="5" t="s">
        <v>1039</v>
      </c>
      <c r="K39" t="s">
        <v>864</v>
      </c>
      <c r="L39" t="s">
        <v>865</v>
      </c>
      <c r="M39" s="2">
        <v>359442</v>
      </c>
      <c r="N39" s="2">
        <v>2849.9362140566145</v>
      </c>
      <c r="O39" s="2"/>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row>
    <row r="40" spans="1:223" ht="15.75" x14ac:dyDescent="0.75">
      <c r="A40" s="5" t="s">
        <v>874</v>
      </c>
      <c r="B40" s="5" t="s">
        <v>1388</v>
      </c>
      <c r="C40" s="6">
        <v>397281</v>
      </c>
      <c r="D40" s="6">
        <v>3054.0146176677645</v>
      </c>
      <c r="E40" s="7">
        <v>7.6872909040899629E-3</v>
      </c>
      <c r="F40" s="29"/>
      <c r="G40" s="27"/>
      <c r="H40" s="5" t="s">
        <v>838</v>
      </c>
      <c r="I40" s="5" t="s">
        <v>837</v>
      </c>
      <c r="K40" t="s">
        <v>868</v>
      </c>
      <c r="L40" t="s">
        <v>869</v>
      </c>
      <c r="M40" s="2">
        <v>304761</v>
      </c>
      <c r="N40" s="2">
        <v>2679.3346375396172</v>
      </c>
      <c r="O40" s="2"/>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row>
    <row r="41" spans="1:223" ht="15.75" x14ac:dyDescent="0.75">
      <c r="A41" s="5" t="s">
        <v>877</v>
      </c>
      <c r="B41" s="5" t="s">
        <v>1389</v>
      </c>
      <c r="C41" s="6">
        <v>105092</v>
      </c>
      <c r="D41" s="6">
        <v>822.37656747846484</v>
      </c>
      <c r="E41" s="7">
        <v>7.8253013310096379E-3</v>
      </c>
      <c r="F41" s="29"/>
      <c r="G41" s="27"/>
      <c r="H41" s="5" t="s">
        <v>1212</v>
      </c>
      <c r="I41" s="5" t="s">
        <v>1211</v>
      </c>
      <c r="K41" t="s">
        <v>872</v>
      </c>
      <c r="L41" t="s">
        <v>873</v>
      </c>
      <c r="M41" s="2">
        <v>269183</v>
      </c>
      <c r="N41" s="2">
        <v>2458.3095694773538</v>
      </c>
      <c r="O41" s="2"/>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row>
    <row r="42" spans="1:223" ht="15.75" x14ac:dyDescent="0.75">
      <c r="A42" s="5" t="s">
        <v>881</v>
      </c>
      <c r="B42" s="5" t="s">
        <v>1390</v>
      </c>
      <c r="C42" s="6">
        <v>320233</v>
      </c>
      <c r="D42" s="6">
        <v>2518.2840799883302</v>
      </c>
      <c r="E42" s="7">
        <v>7.8639118391556472E-3</v>
      </c>
      <c r="F42" s="29"/>
      <c r="G42" s="27"/>
      <c r="H42" s="5" t="s">
        <v>1108</v>
      </c>
      <c r="I42" s="5" t="s">
        <v>1107</v>
      </c>
      <c r="K42" t="s">
        <v>875</v>
      </c>
      <c r="L42" t="s">
        <v>876</v>
      </c>
      <c r="M42" s="2">
        <v>256320</v>
      </c>
      <c r="N42" s="2">
        <v>2465.6780272937722</v>
      </c>
      <c r="O42" s="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row>
    <row r="43" spans="1:223" ht="15.75" x14ac:dyDescent="0.75">
      <c r="A43" s="9" t="s">
        <v>885</v>
      </c>
      <c r="B43" s="9" t="s">
        <v>1391</v>
      </c>
      <c r="C43" s="10">
        <v>443515</v>
      </c>
      <c r="D43" s="10">
        <v>4071.6924227582235</v>
      </c>
      <c r="E43" s="27">
        <v>9.1805066858127084E-3</v>
      </c>
      <c r="F43" s="29"/>
      <c r="G43" s="27"/>
      <c r="H43" s="5" t="s">
        <v>1004</v>
      </c>
      <c r="I43" s="5" t="s">
        <v>1003</v>
      </c>
      <c r="K43" t="s">
        <v>879</v>
      </c>
      <c r="L43" t="s">
        <v>880</v>
      </c>
      <c r="M43" s="2">
        <v>113469</v>
      </c>
      <c r="N43" s="2">
        <v>1009.6195317716339</v>
      </c>
      <c r="O43" s="2"/>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row>
    <row r="44" spans="1:223" ht="15.75" x14ac:dyDescent="0.75">
      <c r="A44" s="9" t="s">
        <v>889</v>
      </c>
      <c r="B44" s="9" t="s">
        <v>1392</v>
      </c>
      <c r="C44" s="10">
        <v>88357</v>
      </c>
      <c r="D44" s="10">
        <v>754.79939319047946</v>
      </c>
      <c r="E44" s="27">
        <v>8.5426100160765923E-3</v>
      </c>
      <c r="F44" s="29"/>
      <c r="G44" s="27"/>
      <c r="H44" s="5" t="s">
        <v>1153</v>
      </c>
      <c r="I44" s="5" t="s">
        <v>1152</v>
      </c>
      <c r="K44" t="s">
        <v>883</v>
      </c>
      <c r="L44" t="s">
        <v>884</v>
      </c>
      <c r="M44" s="2">
        <v>459444</v>
      </c>
      <c r="N44" s="2">
        <v>4562.7592095930077</v>
      </c>
      <c r="O44" s="2"/>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row>
    <row r="45" spans="1:223" ht="15.75" x14ac:dyDescent="0.75">
      <c r="A45" s="5" t="s">
        <v>893</v>
      </c>
      <c r="B45" s="5" t="s">
        <v>1393</v>
      </c>
      <c r="C45" s="6">
        <v>209549</v>
      </c>
      <c r="D45" s="6">
        <v>1799.8201051309595</v>
      </c>
      <c r="E45" s="7">
        <v>8.5890178675677737E-3</v>
      </c>
      <c r="F45" s="29"/>
      <c r="G45" s="27"/>
      <c r="H45" s="5" t="s">
        <v>947</v>
      </c>
      <c r="I45" s="5" t="s">
        <v>946</v>
      </c>
      <c r="K45" t="s">
        <v>887</v>
      </c>
      <c r="L45" t="s">
        <v>888</v>
      </c>
      <c r="M45" s="2">
        <v>168533</v>
      </c>
      <c r="N45" s="2">
        <v>1568.3179126194736</v>
      </c>
      <c r="O45" s="2"/>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row>
    <row r="46" spans="1:223" ht="15.75" x14ac:dyDescent="0.75">
      <c r="A46" s="5" t="s">
        <v>897</v>
      </c>
      <c r="B46" s="5" t="s">
        <v>1394</v>
      </c>
      <c r="C46" s="6">
        <v>257700</v>
      </c>
      <c r="D46" s="6">
        <v>2207.7513870886692</v>
      </c>
      <c r="E46" s="7">
        <v>8.5671377069797012E-3</v>
      </c>
      <c r="F46" s="29"/>
      <c r="G46" s="27"/>
      <c r="H46" s="5" t="s">
        <v>848</v>
      </c>
      <c r="I46" s="5" t="s">
        <v>847</v>
      </c>
      <c r="K46" t="s">
        <v>891</v>
      </c>
      <c r="L46" t="s">
        <v>892</v>
      </c>
      <c r="M46" s="2">
        <v>128777</v>
      </c>
      <c r="N46" s="2">
        <v>1280.8899017017704</v>
      </c>
      <c r="O46" s="2"/>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row>
    <row r="47" spans="1:223" ht="15.75" x14ac:dyDescent="0.75">
      <c r="A47" s="5" t="s">
        <v>900</v>
      </c>
      <c r="B47" s="5" t="s">
        <v>1395</v>
      </c>
      <c r="C47" s="6">
        <v>667118</v>
      </c>
      <c r="D47" s="6">
        <v>6344.2972629970373</v>
      </c>
      <c r="E47" s="7">
        <v>9.5100076193372646E-3</v>
      </c>
      <c r="F47" s="29"/>
      <c r="G47" s="27"/>
      <c r="H47" s="5" t="s">
        <v>851</v>
      </c>
      <c r="I47" s="5" t="s">
        <v>850</v>
      </c>
      <c r="K47" t="s">
        <v>895</v>
      </c>
      <c r="L47" t="s">
        <v>896</v>
      </c>
      <c r="M47" s="2">
        <v>529610</v>
      </c>
      <c r="N47" s="2">
        <v>4655.6938124066464</v>
      </c>
      <c r="O47" s="2"/>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row>
    <row r="48" spans="1:223" ht="15.75" x14ac:dyDescent="0.75">
      <c r="A48" s="5" t="s">
        <v>903</v>
      </c>
      <c r="B48" s="5" t="s">
        <v>1396</v>
      </c>
      <c r="C48" s="6">
        <v>261038</v>
      </c>
      <c r="D48" s="6">
        <v>2381.9295069199948</v>
      </c>
      <c r="E48" s="7">
        <v>9.1248381726798198E-3</v>
      </c>
      <c r="F48" s="29"/>
      <c r="G48" s="27"/>
      <c r="H48" s="5" t="s">
        <v>855</v>
      </c>
      <c r="I48" s="5" t="s">
        <v>854</v>
      </c>
      <c r="K48" t="s">
        <v>898</v>
      </c>
      <c r="L48" t="s">
        <v>899</v>
      </c>
      <c r="M48" s="2">
        <v>201126</v>
      </c>
      <c r="N48" s="2">
        <v>1717.3556155398937</v>
      </c>
      <c r="O48" s="2"/>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row>
    <row r="49" spans="1:223" ht="15.75" x14ac:dyDescent="0.75">
      <c r="A49" s="11" t="s">
        <v>906</v>
      </c>
      <c r="B49" s="11" t="s">
        <v>1397</v>
      </c>
      <c r="C49" s="12">
        <v>241753</v>
      </c>
      <c r="D49" s="12">
        <v>2058.0598644508614</v>
      </c>
      <c r="E49" s="28">
        <v>8.513068563578783E-3</v>
      </c>
      <c r="F49" s="29"/>
      <c r="G49" s="27"/>
      <c r="H49" s="5" t="s">
        <v>834</v>
      </c>
      <c r="I49" s="5" t="s">
        <v>833</v>
      </c>
      <c r="K49" t="s">
        <v>901</v>
      </c>
      <c r="L49" t="s">
        <v>902</v>
      </c>
      <c r="M49" s="2">
        <v>173490</v>
      </c>
      <c r="N49" s="2">
        <v>1447.2372308395741</v>
      </c>
      <c r="O49" s="2"/>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row>
    <row r="50" spans="1:223" ht="15.75" x14ac:dyDescent="0.75">
      <c r="A50" s="5" t="s">
        <v>910</v>
      </c>
      <c r="B50" s="5" t="s">
        <v>1398</v>
      </c>
      <c r="C50" s="6">
        <v>342541</v>
      </c>
      <c r="D50" s="6">
        <v>2507.4746770907636</v>
      </c>
      <c r="E50" s="7">
        <v>7.3202176588810204E-3</v>
      </c>
      <c r="F50" s="29"/>
      <c r="G50" s="27"/>
      <c r="H50" s="5" t="s">
        <v>859</v>
      </c>
      <c r="I50" s="5" t="s">
        <v>858</v>
      </c>
      <c r="K50" t="s">
        <v>904</v>
      </c>
      <c r="L50" t="s">
        <v>905</v>
      </c>
      <c r="M50" s="2">
        <v>106473</v>
      </c>
      <c r="N50" s="2">
        <v>853.66370943262712</v>
      </c>
      <c r="O50" s="2"/>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row>
    <row r="51" spans="1:223" ht="15.75" x14ac:dyDescent="0.75">
      <c r="A51" s="5" t="s">
        <v>913</v>
      </c>
      <c r="B51" s="5" t="s">
        <v>1399</v>
      </c>
      <c r="C51" s="6">
        <v>479374</v>
      </c>
      <c r="D51" s="6">
        <v>3921.8896935067846</v>
      </c>
      <c r="E51" s="7">
        <v>8.1812732720314089E-3</v>
      </c>
      <c r="F51" s="29"/>
      <c r="G51" s="27"/>
      <c r="H51" s="5" t="s">
        <v>862</v>
      </c>
      <c r="I51" s="5" t="s">
        <v>861</v>
      </c>
      <c r="K51" t="s">
        <v>908</v>
      </c>
      <c r="L51" t="s">
        <v>909</v>
      </c>
      <c r="M51" s="2">
        <v>175193</v>
      </c>
      <c r="N51" s="2">
        <v>1068.0919137947321</v>
      </c>
      <c r="O51" s="2"/>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row>
    <row r="52" spans="1:223" ht="15.75" x14ac:dyDescent="0.75">
      <c r="A52" s="9" t="s">
        <v>916</v>
      </c>
      <c r="B52" s="9" t="s">
        <v>1400</v>
      </c>
      <c r="C52" s="10">
        <v>304761</v>
      </c>
      <c r="D52" s="10">
        <v>2679.3346375396172</v>
      </c>
      <c r="E52" s="27">
        <v>8.79159287946823E-3</v>
      </c>
      <c r="F52" s="29"/>
      <c r="G52" s="27"/>
      <c r="H52" s="5" t="s">
        <v>869</v>
      </c>
      <c r="I52" s="5" t="s">
        <v>868</v>
      </c>
      <c r="K52" t="s">
        <v>911</v>
      </c>
      <c r="L52" t="s">
        <v>912</v>
      </c>
      <c r="M52" s="2">
        <v>208803</v>
      </c>
      <c r="N52" s="2">
        <v>1867.0835241359478</v>
      </c>
      <c r="O52" s="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row>
    <row r="53" spans="1:223" ht="15.75" x14ac:dyDescent="0.75">
      <c r="A53" s="5" t="s">
        <v>919</v>
      </c>
      <c r="B53" s="5" t="s">
        <v>1401</v>
      </c>
      <c r="C53" s="6">
        <v>269183</v>
      </c>
      <c r="D53" s="6">
        <v>2458.3095694773538</v>
      </c>
      <c r="E53" s="7">
        <v>9.1324844788762804E-3</v>
      </c>
      <c r="F53" s="29"/>
      <c r="G53" s="27"/>
      <c r="H53" s="5" t="s">
        <v>873</v>
      </c>
      <c r="I53" s="5" t="s">
        <v>872</v>
      </c>
      <c r="K53" t="s">
        <v>914</v>
      </c>
      <c r="L53" t="s">
        <v>915</v>
      </c>
      <c r="M53" s="2">
        <v>215915</v>
      </c>
      <c r="N53" s="2">
        <v>1864.3151827084559</v>
      </c>
      <c r="O53" s="2"/>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row>
    <row r="54" spans="1:223" ht="15.75" x14ac:dyDescent="0.75">
      <c r="A54" s="5" t="s">
        <v>922</v>
      </c>
      <c r="B54" s="5" t="s">
        <v>1402</v>
      </c>
      <c r="C54" s="6">
        <v>256320</v>
      </c>
      <c r="D54" s="6">
        <v>2465.6780272937722</v>
      </c>
      <c r="E54" s="7">
        <v>9.6195303811398725E-3</v>
      </c>
      <c r="F54" s="29"/>
      <c r="G54" s="27"/>
      <c r="H54" s="5" t="s">
        <v>876</v>
      </c>
      <c r="I54" s="5" t="s">
        <v>875</v>
      </c>
      <c r="K54" t="s">
        <v>917</v>
      </c>
      <c r="L54" t="s">
        <v>918</v>
      </c>
      <c r="M54" s="2">
        <v>645732</v>
      </c>
      <c r="N54" s="2">
        <v>5878.262761304698</v>
      </c>
      <c r="O54" s="2"/>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row>
    <row r="55" spans="1:223" ht="15.75" x14ac:dyDescent="0.75">
      <c r="A55" s="5" t="s">
        <v>925</v>
      </c>
      <c r="B55" s="5" t="s">
        <v>1403</v>
      </c>
      <c r="C55" s="6">
        <v>113469</v>
      </c>
      <c r="D55" s="6">
        <v>1009.6195317716339</v>
      </c>
      <c r="E55" s="7">
        <v>8.8977564953567397E-3</v>
      </c>
      <c r="F55" s="29"/>
      <c r="G55" s="27"/>
      <c r="H55" s="5" t="s">
        <v>880</v>
      </c>
      <c r="I55" s="5" t="s">
        <v>879</v>
      </c>
      <c r="K55" t="s">
        <v>920</v>
      </c>
      <c r="L55" t="s">
        <v>921</v>
      </c>
      <c r="M55" s="2">
        <v>508335</v>
      </c>
      <c r="N55" s="2">
        <v>4190.5323254833256</v>
      </c>
      <c r="O55" s="2"/>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row>
    <row r="56" spans="1:223" ht="15.75" x14ac:dyDescent="0.75">
      <c r="A56" s="5" t="s">
        <v>928</v>
      </c>
      <c r="B56" s="5" t="s">
        <v>1404</v>
      </c>
      <c r="C56" s="6">
        <v>145212</v>
      </c>
      <c r="D56" s="6">
        <v>1215.4954795384431</v>
      </c>
      <c r="E56" s="7">
        <v>8.3704892125887886E-3</v>
      </c>
      <c r="F56" s="29"/>
      <c r="G56" s="27"/>
      <c r="H56" s="5" t="s">
        <v>1142</v>
      </c>
      <c r="I56" s="5" t="s">
        <v>1141</v>
      </c>
      <c r="K56" t="s">
        <v>923</v>
      </c>
      <c r="L56" t="s">
        <v>924</v>
      </c>
      <c r="M56" s="2">
        <v>182676</v>
      </c>
      <c r="N56" s="2">
        <v>1577.4124841029056</v>
      </c>
      <c r="O56" s="2"/>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row>
    <row r="57" spans="1:223" ht="15.75" x14ac:dyDescent="0.75">
      <c r="A57" s="5" t="s">
        <v>932</v>
      </c>
      <c r="B57" s="5" t="s">
        <v>1405</v>
      </c>
      <c r="C57" s="6">
        <v>162178</v>
      </c>
      <c r="D57" s="6">
        <v>1678.4866576062345</v>
      </c>
      <c r="E57" s="7">
        <v>1.0349656905414017E-2</v>
      </c>
      <c r="F57" s="29"/>
      <c r="G57" s="27"/>
      <c r="H57" s="5" t="s">
        <v>884</v>
      </c>
      <c r="I57" s="5" t="s">
        <v>883</v>
      </c>
      <c r="K57" t="s">
        <v>926</v>
      </c>
      <c r="L57" t="s">
        <v>927</v>
      </c>
      <c r="M57" s="2">
        <v>243325</v>
      </c>
      <c r="N57" s="2">
        <v>1984.0357819398373</v>
      </c>
      <c r="O57" s="2"/>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row>
    <row r="58" spans="1:223" ht="15.75" x14ac:dyDescent="0.75">
      <c r="A58" s="9" t="s">
        <v>936</v>
      </c>
      <c r="B58" s="9" t="s">
        <v>1406</v>
      </c>
      <c r="C58" s="10">
        <v>173088</v>
      </c>
      <c r="D58" s="10">
        <v>1640.8616373503107</v>
      </c>
      <c r="E58" s="27">
        <v>9.4799271893505656E-3</v>
      </c>
      <c r="F58" s="29"/>
      <c r="G58" s="27"/>
      <c r="H58" s="5" t="s">
        <v>825</v>
      </c>
      <c r="I58" s="5" t="s">
        <v>824</v>
      </c>
      <c r="K58" t="s">
        <v>930</v>
      </c>
      <c r="L58" t="s">
        <v>931</v>
      </c>
      <c r="M58" s="2">
        <v>244577</v>
      </c>
      <c r="N58" s="2">
        <v>1869.6609977527764</v>
      </c>
      <c r="O58" s="2"/>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row>
    <row r="59" spans="1:223" ht="15.75" x14ac:dyDescent="0.75">
      <c r="A59" s="5" t="s">
        <v>940</v>
      </c>
      <c r="B59" s="5" t="s">
        <v>1407</v>
      </c>
      <c r="C59" s="6">
        <v>252952</v>
      </c>
      <c r="D59" s="6">
        <v>1973.009061281844</v>
      </c>
      <c r="E59" s="7">
        <v>7.7999346171678582E-3</v>
      </c>
      <c r="F59" s="29"/>
      <c r="G59" s="27"/>
      <c r="H59" s="5" t="s">
        <v>1001</v>
      </c>
      <c r="I59" s="5" t="s">
        <v>1000</v>
      </c>
      <c r="K59" t="s">
        <v>934</v>
      </c>
      <c r="L59" t="s">
        <v>935</v>
      </c>
      <c r="M59" s="2">
        <v>238629</v>
      </c>
      <c r="N59" s="2">
        <v>1831.2965854940244</v>
      </c>
      <c r="O59" s="2"/>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row>
    <row r="60" spans="1:223" ht="15.75" x14ac:dyDescent="0.75">
      <c r="A60" s="5" t="s">
        <v>944</v>
      </c>
      <c r="B60" s="5" t="s">
        <v>1408</v>
      </c>
      <c r="C60" s="6">
        <v>81657</v>
      </c>
      <c r="D60" s="6">
        <v>698.59085368174715</v>
      </c>
      <c r="E60" s="7">
        <v>8.5551863732655758E-3</v>
      </c>
      <c r="F60" s="29"/>
      <c r="G60" s="27"/>
      <c r="H60" s="5" t="s">
        <v>841</v>
      </c>
      <c r="I60" s="5" t="s">
        <v>840</v>
      </c>
      <c r="K60" t="s">
        <v>938</v>
      </c>
      <c r="L60" t="s">
        <v>939</v>
      </c>
      <c r="M60" s="2">
        <v>331508</v>
      </c>
      <c r="N60" s="2">
        <v>2986.5371538382319</v>
      </c>
      <c r="O60" s="2"/>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row>
    <row r="61" spans="1:223" ht="15.75" x14ac:dyDescent="0.75">
      <c r="A61" s="5" t="s">
        <v>948</v>
      </c>
      <c r="B61" s="5" t="s">
        <v>1409</v>
      </c>
      <c r="C61" s="6">
        <v>168533</v>
      </c>
      <c r="D61" s="6">
        <v>1568.3179126194736</v>
      </c>
      <c r="E61" s="7">
        <v>9.3057022222322854E-3</v>
      </c>
      <c r="F61" s="29"/>
      <c r="G61" s="27"/>
      <c r="H61" s="5" t="s">
        <v>888</v>
      </c>
      <c r="I61" s="5" t="s">
        <v>887</v>
      </c>
      <c r="K61" t="s">
        <v>942</v>
      </c>
      <c r="L61" t="s">
        <v>943</v>
      </c>
      <c r="M61" s="2">
        <v>121392</v>
      </c>
      <c r="N61" s="2">
        <v>1221.3750460704277</v>
      </c>
      <c r="O61" s="2"/>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row>
    <row r="62" spans="1:223" ht="15.75" x14ac:dyDescent="0.75">
      <c r="A62" s="5" t="s">
        <v>951</v>
      </c>
      <c r="B62" s="5" t="s">
        <v>1410</v>
      </c>
      <c r="C62" s="6">
        <v>128777</v>
      </c>
      <c r="D62" s="6">
        <v>1280.8899017017704</v>
      </c>
      <c r="E62" s="7">
        <v>9.9465735473086847E-3</v>
      </c>
      <c r="F62" s="29"/>
      <c r="G62" s="27"/>
      <c r="H62" s="5" t="s">
        <v>892</v>
      </c>
      <c r="I62" s="5" t="s">
        <v>891</v>
      </c>
      <c r="K62" t="s">
        <v>946</v>
      </c>
      <c r="L62" t="s">
        <v>947</v>
      </c>
      <c r="M62" s="2">
        <v>1494799</v>
      </c>
      <c r="N62" s="2">
        <v>13025.481894886076</v>
      </c>
      <c r="O62" s="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row>
    <row r="63" spans="1:223" ht="15.75" x14ac:dyDescent="0.75">
      <c r="A63" s="9" t="s">
        <v>955</v>
      </c>
      <c r="B63" s="9" t="s">
        <v>956</v>
      </c>
      <c r="C63" s="10">
        <v>174491</v>
      </c>
      <c r="D63" s="10">
        <v>1442.0178828573746</v>
      </c>
      <c r="E63" s="27">
        <v>8.2641390264103862E-3</v>
      </c>
      <c r="F63" s="29"/>
      <c r="G63" s="27"/>
      <c r="H63" s="5" t="s">
        <v>989</v>
      </c>
      <c r="I63" s="5" t="s">
        <v>988</v>
      </c>
      <c r="K63" t="s">
        <v>949</v>
      </c>
      <c r="L63" t="s">
        <v>950</v>
      </c>
      <c r="M63" s="2">
        <v>469126</v>
      </c>
      <c r="N63" s="2">
        <v>4565.9500010755282</v>
      </c>
      <c r="O63" s="2"/>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row>
    <row r="64" spans="1:223" ht="15.75" x14ac:dyDescent="0.75">
      <c r="A64" s="5" t="s">
        <v>959</v>
      </c>
      <c r="B64" s="5" t="s">
        <v>1411</v>
      </c>
      <c r="C64" s="6">
        <v>529610</v>
      </c>
      <c r="D64" s="6">
        <v>4655.6938124066464</v>
      </c>
      <c r="E64" s="7">
        <v>8.7907966473568227E-3</v>
      </c>
      <c r="F64" s="29"/>
      <c r="G64" s="27"/>
      <c r="H64" s="5" t="s">
        <v>896</v>
      </c>
      <c r="I64" s="5" t="s">
        <v>895</v>
      </c>
      <c r="K64" t="s">
        <v>953</v>
      </c>
      <c r="L64" t="s">
        <v>954</v>
      </c>
      <c r="M64" s="2">
        <v>133655</v>
      </c>
      <c r="N64" s="2">
        <v>1050.0827230637867</v>
      </c>
      <c r="O64" s="2"/>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row>
    <row r="65" spans="1:223" ht="15.75" x14ac:dyDescent="0.75">
      <c r="A65" s="5" t="s">
        <v>962</v>
      </c>
      <c r="B65" s="5" t="s">
        <v>1412</v>
      </c>
      <c r="C65" s="6">
        <v>198767</v>
      </c>
      <c r="D65" s="6">
        <v>1889.4460382397531</v>
      </c>
      <c r="E65" s="7">
        <v>9.5058336556860697E-3</v>
      </c>
      <c r="F65" s="29"/>
      <c r="G65" s="27"/>
      <c r="H65" s="5" t="s">
        <v>997</v>
      </c>
      <c r="I65" s="5" t="s">
        <v>996</v>
      </c>
      <c r="K65" t="s">
        <v>957</v>
      </c>
      <c r="L65" t="s">
        <v>958</v>
      </c>
      <c r="M65" s="2">
        <v>705285</v>
      </c>
      <c r="N65" s="2">
        <v>5330.7526206248967</v>
      </c>
      <c r="O65" s="2"/>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row>
    <row r="66" spans="1:223" ht="15.75" x14ac:dyDescent="0.75">
      <c r="A66" s="5" t="s">
        <v>966</v>
      </c>
      <c r="B66" s="5" t="s">
        <v>1413</v>
      </c>
      <c r="C66" s="6">
        <v>201126</v>
      </c>
      <c r="D66" s="6">
        <v>1717.3556155398937</v>
      </c>
      <c r="E66" s="7">
        <v>8.5387051676058482E-3</v>
      </c>
      <c r="F66" s="29"/>
      <c r="G66" s="27"/>
      <c r="H66" s="5" t="s">
        <v>899</v>
      </c>
      <c r="I66" s="5" t="s">
        <v>898</v>
      </c>
      <c r="K66" t="s">
        <v>960</v>
      </c>
      <c r="L66" t="s">
        <v>961</v>
      </c>
      <c r="M66" s="2">
        <v>308125</v>
      </c>
      <c r="N66" s="2">
        <v>2419.5701892498678</v>
      </c>
      <c r="O66" s="2"/>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row>
    <row r="67" spans="1:223" ht="15.75" x14ac:dyDescent="0.75">
      <c r="A67" s="9" t="s">
        <v>969</v>
      </c>
      <c r="B67" s="9" t="s">
        <v>1414</v>
      </c>
      <c r="C67" s="10">
        <v>173490</v>
      </c>
      <c r="D67" s="10">
        <v>1447.2372308395741</v>
      </c>
      <c r="E67" s="27">
        <v>8.3419057630962825E-3</v>
      </c>
      <c r="F67" s="29"/>
      <c r="G67" s="27"/>
      <c r="H67" s="5" t="s">
        <v>902</v>
      </c>
      <c r="I67" s="5" t="s">
        <v>901</v>
      </c>
      <c r="K67" t="s">
        <v>964</v>
      </c>
      <c r="L67" t="s">
        <v>965</v>
      </c>
      <c r="M67" s="2">
        <v>649097</v>
      </c>
      <c r="N67" s="2">
        <v>6049.3998720777145</v>
      </c>
      <c r="O67" s="2"/>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row>
    <row r="68" spans="1:223" ht="15.75" x14ac:dyDescent="0.75">
      <c r="A68" s="5" t="s">
        <v>972</v>
      </c>
      <c r="B68" s="5" t="s">
        <v>1415</v>
      </c>
      <c r="C68" s="6">
        <v>226038</v>
      </c>
      <c r="D68" s="6">
        <v>1560.1690689786863</v>
      </c>
      <c r="E68" s="7">
        <v>6.9022424060498069E-3</v>
      </c>
      <c r="F68" s="29"/>
      <c r="G68" s="27"/>
      <c r="H68" s="5" t="s">
        <v>1086</v>
      </c>
      <c r="I68" s="5" t="s">
        <v>1085</v>
      </c>
      <c r="K68" t="s">
        <v>967</v>
      </c>
      <c r="L68" t="s">
        <v>968</v>
      </c>
      <c r="M68" s="2">
        <v>426390</v>
      </c>
      <c r="N68" s="2">
        <v>3241.3170114415934</v>
      </c>
      <c r="O68" s="2"/>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row>
    <row r="69" spans="1:223" ht="15.75" x14ac:dyDescent="0.75">
      <c r="A69" s="5" t="s">
        <v>976</v>
      </c>
      <c r="B69" s="5" t="s">
        <v>1416</v>
      </c>
      <c r="C69" s="6">
        <v>183858</v>
      </c>
      <c r="D69" s="6">
        <v>1561.2282136425197</v>
      </c>
      <c r="E69" s="7">
        <v>8.4914891581683669E-3</v>
      </c>
      <c r="F69" s="29"/>
      <c r="G69" s="27"/>
      <c r="H69" s="5" t="s">
        <v>1142</v>
      </c>
      <c r="I69" s="5" t="s">
        <v>1141</v>
      </c>
      <c r="K69" t="s">
        <v>970</v>
      </c>
      <c r="L69" t="s">
        <v>971</v>
      </c>
      <c r="M69" s="2">
        <v>175060</v>
      </c>
      <c r="N69" s="2">
        <v>1383.4816711937153</v>
      </c>
      <c r="O69" s="2"/>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row>
    <row r="70" spans="1:223" ht="15.75" x14ac:dyDescent="0.75">
      <c r="A70" s="9" t="s">
        <v>980</v>
      </c>
      <c r="B70" s="9" t="s">
        <v>1417</v>
      </c>
      <c r="C70" s="10">
        <v>106473</v>
      </c>
      <c r="D70" s="10">
        <v>853.66370943262712</v>
      </c>
      <c r="E70" s="27">
        <v>8.0176543295730103E-3</v>
      </c>
      <c r="F70" s="29"/>
      <c r="G70" s="27"/>
      <c r="H70" s="5" t="s">
        <v>905</v>
      </c>
      <c r="I70" s="5" t="s">
        <v>904</v>
      </c>
      <c r="K70" t="s">
        <v>974</v>
      </c>
      <c r="L70" t="s">
        <v>975</v>
      </c>
      <c r="M70" s="2">
        <v>483754</v>
      </c>
      <c r="N70" s="2">
        <v>3183.2613840715285</v>
      </c>
      <c r="O70" s="2"/>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row>
    <row r="71" spans="1:223" ht="15.75" x14ac:dyDescent="0.75">
      <c r="A71" s="5" t="s">
        <v>983</v>
      </c>
      <c r="B71" s="5" t="s">
        <v>1418</v>
      </c>
      <c r="C71" s="6">
        <v>121613</v>
      </c>
      <c r="D71" s="6">
        <v>1192.8967722121081</v>
      </c>
      <c r="E71" s="7">
        <v>9.8089576954117422E-3</v>
      </c>
      <c r="F71" s="29"/>
      <c r="G71" s="27"/>
      <c r="H71" s="5" t="s">
        <v>1037</v>
      </c>
      <c r="I71" s="5" t="s">
        <v>1036</v>
      </c>
      <c r="K71" t="s">
        <v>978</v>
      </c>
      <c r="L71" t="s">
        <v>979</v>
      </c>
      <c r="M71" s="2">
        <v>315520</v>
      </c>
      <c r="N71" s="2">
        <v>2724.5720209655292</v>
      </c>
      <c r="O71" s="2"/>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row>
    <row r="72" spans="1:223" ht="15.75" x14ac:dyDescent="0.75">
      <c r="A72" s="5" t="s">
        <v>987</v>
      </c>
      <c r="B72" s="5" t="s">
        <v>1419</v>
      </c>
      <c r="C72" s="6">
        <v>175193</v>
      </c>
      <c r="D72" s="6">
        <v>1068.0919137947321</v>
      </c>
      <c r="E72" s="7">
        <v>6.0966586210335584E-3</v>
      </c>
      <c r="F72" s="29"/>
      <c r="G72" s="27"/>
      <c r="H72" s="5" t="s">
        <v>909</v>
      </c>
      <c r="I72" s="5" t="s">
        <v>908</v>
      </c>
      <c r="K72" t="s">
        <v>981</v>
      </c>
      <c r="L72" t="s">
        <v>982</v>
      </c>
      <c r="M72" s="2">
        <v>222774</v>
      </c>
      <c r="N72" s="2">
        <v>1697.0765714599843</v>
      </c>
      <c r="O72" s="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row>
    <row r="73" spans="1:223" ht="15.75" x14ac:dyDescent="0.75">
      <c r="A73" s="5" t="s">
        <v>990</v>
      </c>
      <c r="B73" s="5" t="s">
        <v>1420</v>
      </c>
      <c r="C73" s="6">
        <v>85998</v>
      </c>
      <c r="D73" s="6">
        <v>726.16954924101822</v>
      </c>
      <c r="E73" s="7">
        <v>8.4440283406709248E-3</v>
      </c>
      <c r="F73" s="29"/>
      <c r="G73" s="27"/>
      <c r="H73" s="5" t="s">
        <v>841</v>
      </c>
      <c r="I73" s="5" t="s">
        <v>840</v>
      </c>
      <c r="K73" t="s">
        <v>985</v>
      </c>
      <c r="L73" t="s">
        <v>986</v>
      </c>
      <c r="M73" s="2">
        <v>135047</v>
      </c>
      <c r="N73" s="2">
        <v>1119.2561459258945</v>
      </c>
      <c r="O73" s="2"/>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row>
    <row r="74" spans="1:223" ht="15.75" x14ac:dyDescent="0.75">
      <c r="A74" s="5" t="s">
        <v>994</v>
      </c>
      <c r="B74" s="5" t="s">
        <v>1421</v>
      </c>
      <c r="C74" s="6">
        <v>243013</v>
      </c>
      <c r="D74" s="6">
        <v>1600.1264866487293</v>
      </c>
      <c r="E74" s="7">
        <v>6.5845304022777761E-3</v>
      </c>
      <c r="F74" s="29"/>
      <c r="G74" s="27"/>
      <c r="H74" s="5" t="s">
        <v>1001</v>
      </c>
      <c r="I74" s="5" t="s">
        <v>1000</v>
      </c>
      <c r="K74" t="s">
        <v>988</v>
      </c>
      <c r="L74" t="s">
        <v>989</v>
      </c>
      <c r="M74" s="2">
        <v>427684</v>
      </c>
      <c r="N74" s="2">
        <v>3225.1454191937496</v>
      </c>
      <c r="O74" s="2"/>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row>
    <row r="75" spans="1:223" ht="15.75" x14ac:dyDescent="0.75">
      <c r="A75" s="5" t="s">
        <v>998</v>
      </c>
      <c r="B75" s="5" t="s">
        <v>1422</v>
      </c>
      <c r="C75" s="6">
        <v>135866</v>
      </c>
      <c r="D75" s="6">
        <v>1239.1804592942883</v>
      </c>
      <c r="E75" s="7">
        <v>9.1206075051468976E-3</v>
      </c>
      <c r="F75" s="29"/>
      <c r="G75" s="27"/>
      <c r="H75" s="5" t="s">
        <v>1037</v>
      </c>
      <c r="I75" s="5" t="s">
        <v>1036</v>
      </c>
      <c r="K75" t="s">
        <v>992</v>
      </c>
      <c r="L75" t="s">
        <v>993</v>
      </c>
      <c r="M75" s="2">
        <v>297705</v>
      </c>
      <c r="N75" s="2">
        <v>1901.2069093408372</v>
      </c>
      <c r="O75" s="2"/>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row>
    <row r="76" spans="1:223" ht="15.75" x14ac:dyDescent="0.75">
      <c r="A76" s="5" t="s">
        <v>1002</v>
      </c>
      <c r="B76" s="5" t="s">
        <v>1423</v>
      </c>
      <c r="C76" s="6">
        <v>208803</v>
      </c>
      <c r="D76" s="6">
        <v>1867.0835241359478</v>
      </c>
      <c r="E76" s="7">
        <v>8.9418424262867283E-3</v>
      </c>
      <c r="F76" s="29"/>
      <c r="G76" s="27"/>
      <c r="H76" s="5" t="s">
        <v>912</v>
      </c>
      <c r="I76" s="5" t="s">
        <v>911</v>
      </c>
      <c r="K76" t="s">
        <v>996</v>
      </c>
      <c r="L76" t="s">
        <v>997</v>
      </c>
      <c r="M76" s="2">
        <v>866563</v>
      </c>
      <c r="N76" s="2">
        <v>8161.5320005271897</v>
      </c>
      <c r="O76" s="2"/>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row>
    <row r="77" spans="1:223" ht="15.75" x14ac:dyDescent="0.75">
      <c r="A77" s="9" t="s">
        <v>1005</v>
      </c>
      <c r="B77" s="9" t="s">
        <v>1424</v>
      </c>
      <c r="C77" s="10">
        <v>241687</v>
      </c>
      <c r="D77" s="10">
        <v>2011.263768618461</v>
      </c>
      <c r="E77" s="27">
        <v>8.3217705901370825E-3</v>
      </c>
      <c r="F77" s="29"/>
      <c r="G77" s="27"/>
      <c r="H77" s="5" t="s">
        <v>1153</v>
      </c>
      <c r="I77" s="5" t="s">
        <v>1152</v>
      </c>
      <c r="K77" t="s">
        <v>1000</v>
      </c>
      <c r="L77" t="s">
        <v>1001</v>
      </c>
      <c r="M77" s="2">
        <v>1241092</v>
      </c>
      <c r="N77" s="2">
        <v>8765.4698939303598</v>
      </c>
      <c r="O77" s="2"/>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row>
    <row r="78" spans="1:223" ht="15.75" x14ac:dyDescent="0.75">
      <c r="A78" s="5" t="s">
        <v>1009</v>
      </c>
      <c r="B78" s="5" t="s">
        <v>1425</v>
      </c>
      <c r="C78" s="6">
        <v>156698</v>
      </c>
      <c r="D78" s="6">
        <v>1545.4229521533443</v>
      </c>
      <c r="E78" s="7">
        <v>9.8624293363881125E-3</v>
      </c>
      <c r="F78" s="29"/>
      <c r="G78" s="27"/>
      <c r="H78" s="5" t="s">
        <v>884</v>
      </c>
      <c r="I78" s="5" t="s">
        <v>883</v>
      </c>
      <c r="K78" t="s">
        <v>1003</v>
      </c>
      <c r="L78" t="s">
        <v>1004</v>
      </c>
      <c r="M78" s="2">
        <v>443515</v>
      </c>
      <c r="N78" s="2">
        <v>4071.6924227582235</v>
      </c>
      <c r="O78" s="2"/>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row>
    <row r="79" spans="1:223" ht="15.75" x14ac:dyDescent="0.75">
      <c r="A79" s="5" t="s">
        <v>1013</v>
      </c>
      <c r="B79" s="5" t="s">
        <v>1426</v>
      </c>
      <c r="C79" s="6">
        <v>215915</v>
      </c>
      <c r="D79" s="6">
        <v>1864.3151827084559</v>
      </c>
      <c r="E79" s="7">
        <v>8.6344866392258808E-3</v>
      </c>
      <c r="F79" s="29"/>
      <c r="G79" s="27"/>
      <c r="H79" s="5" t="s">
        <v>915</v>
      </c>
      <c r="I79" s="5" t="s">
        <v>914</v>
      </c>
      <c r="K79" t="s">
        <v>1007</v>
      </c>
      <c r="L79" t="s">
        <v>1008</v>
      </c>
      <c r="M79" s="2">
        <v>282480</v>
      </c>
      <c r="N79" s="2">
        <v>2563.1123014155942</v>
      </c>
      <c r="O79" s="2"/>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row>
    <row r="80" spans="1:223" ht="15.75" x14ac:dyDescent="0.75">
      <c r="A80" s="5" t="s">
        <v>1016</v>
      </c>
      <c r="B80" s="5" t="s">
        <v>1427</v>
      </c>
      <c r="C80" s="6">
        <v>154897</v>
      </c>
      <c r="D80" s="6">
        <v>1485.2041609955077</v>
      </c>
      <c r="E80" s="7">
        <v>9.5883339315513388E-3</v>
      </c>
      <c r="F80" s="29"/>
      <c r="G80" s="27"/>
      <c r="H80" s="5" t="s">
        <v>918</v>
      </c>
      <c r="I80" s="5" t="s">
        <v>917</v>
      </c>
      <c r="K80" t="s">
        <v>1011</v>
      </c>
      <c r="L80" t="s">
        <v>1012</v>
      </c>
      <c r="M80" s="2">
        <v>181881</v>
      </c>
      <c r="N80" s="2">
        <v>1520.4687397309192</v>
      </c>
      <c r="O80" s="2"/>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row>
    <row r="81" spans="1:223" ht="15.75" x14ac:dyDescent="0.75">
      <c r="A81" s="5" t="s">
        <v>1020</v>
      </c>
      <c r="B81" s="5" t="s">
        <v>1428</v>
      </c>
      <c r="C81" s="6">
        <v>508335</v>
      </c>
      <c r="D81" s="6">
        <v>4190.5323254833256</v>
      </c>
      <c r="E81" s="7">
        <v>8.2436431201536892E-3</v>
      </c>
      <c r="F81" s="29"/>
      <c r="G81" s="27"/>
      <c r="H81" s="5" t="s">
        <v>921</v>
      </c>
      <c r="I81" s="5" t="s">
        <v>920</v>
      </c>
      <c r="K81" t="s">
        <v>1014</v>
      </c>
      <c r="L81" t="s">
        <v>1015</v>
      </c>
      <c r="M81" s="2">
        <v>139736</v>
      </c>
      <c r="N81" s="2">
        <v>1190.9881686353212</v>
      </c>
      <c r="O81" s="2"/>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row>
    <row r="82" spans="1:223" ht="15.75" x14ac:dyDescent="0.75">
      <c r="A82" s="9" t="s">
        <v>1023</v>
      </c>
      <c r="B82" s="9" t="s">
        <v>1429</v>
      </c>
      <c r="C82" s="10">
        <v>182676</v>
      </c>
      <c r="D82" s="10">
        <v>1577.4124841029056</v>
      </c>
      <c r="E82" s="27">
        <v>8.6350285976423049E-3</v>
      </c>
      <c r="F82" s="29"/>
      <c r="G82" s="27"/>
      <c r="H82" s="5" t="s">
        <v>924</v>
      </c>
      <c r="I82" s="5" t="s">
        <v>923</v>
      </c>
      <c r="K82" t="s">
        <v>1018</v>
      </c>
      <c r="L82" t="s">
        <v>1019</v>
      </c>
      <c r="M82" s="2">
        <v>180769</v>
      </c>
      <c r="N82" s="2">
        <v>1506.8737994390297</v>
      </c>
      <c r="O82" s="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row>
    <row r="83" spans="1:223" ht="15.75" x14ac:dyDescent="0.75">
      <c r="A83" s="5" t="s">
        <v>1027</v>
      </c>
      <c r="B83" s="5" t="s">
        <v>1430</v>
      </c>
      <c r="C83" s="6">
        <v>140568</v>
      </c>
      <c r="D83" s="6">
        <v>1338.849599833429</v>
      </c>
      <c r="E83" s="7">
        <v>9.5245688907392087E-3</v>
      </c>
      <c r="F83" s="29"/>
      <c r="G83" s="27"/>
      <c r="H83" s="5" t="s">
        <v>884</v>
      </c>
      <c r="I83" s="5" t="s">
        <v>883</v>
      </c>
      <c r="K83" t="s">
        <v>1021</v>
      </c>
      <c r="L83" t="s">
        <v>1022</v>
      </c>
      <c r="M83" s="2">
        <v>150685</v>
      </c>
      <c r="N83" s="2">
        <v>1313.0832990713025</v>
      </c>
      <c r="O83" s="2"/>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row>
    <row r="84" spans="1:223" ht="15.75" x14ac:dyDescent="0.75">
      <c r="A84" s="5" t="s">
        <v>1031</v>
      </c>
      <c r="B84" s="5" t="s">
        <v>1431</v>
      </c>
      <c r="C84" s="6">
        <v>243325</v>
      </c>
      <c r="D84" s="6">
        <v>1984.0357819398373</v>
      </c>
      <c r="E84" s="7">
        <v>8.1538509480728952E-3</v>
      </c>
      <c r="F84" s="29"/>
      <c r="G84" s="27"/>
      <c r="H84" s="5" t="s">
        <v>927</v>
      </c>
      <c r="I84" s="5" t="s">
        <v>926</v>
      </c>
      <c r="K84" t="s">
        <v>1025</v>
      </c>
      <c r="L84" t="s">
        <v>1026</v>
      </c>
      <c r="M84" s="2">
        <v>142074</v>
      </c>
      <c r="N84" s="2">
        <v>1269.0723664286804</v>
      </c>
      <c r="O84" s="2"/>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row>
    <row r="85" spans="1:223" ht="15.75" x14ac:dyDescent="0.75">
      <c r="A85" s="5" t="s">
        <v>1034</v>
      </c>
      <c r="B85" s="5" t="s">
        <v>1432</v>
      </c>
      <c r="C85" s="6">
        <v>191685</v>
      </c>
      <c r="D85" s="6">
        <v>1709.6277511132737</v>
      </c>
      <c r="E85" s="7">
        <v>8.9189438459622485E-3</v>
      </c>
      <c r="F85" s="29"/>
      <c r="G85" s="27"/>
      <c r="H85" s="5" t="s">
        <v>1212</v>
      </c>
      <c r="I85" s="5" t="s">
        <v>1211</v>
      </c>
      <c r="K85" t="s">
        <v>1029</v>
      </c>
      <c r="L85" t="s">
        <v>1030</v>
      </c>
      <c r="M85" s="2">
        <v>183290</v>
      </c>
      <c r="N85" s="2">
        <v>1576.6541723545927</v>
      </c>
      <c r="O85" s="2"/>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row>
    <row r="86" spans="1:223" ht="15.75" x14ac:dyDescent="0.75">
      <c r="A86" s="5" t="s">
        <v>1038</v>
      </c>
      <c r="B86" s="5" t="s">
        <v>1433</v>
      </c>
      <c r="C86" s="6">
        <v>244577</v>
      </c>
      <c r="D86" s="6">
        <v>1869.6609977527764</v>
      </c>
      <c r="E86" s="7">
        <v>7.6444677862300067E-3</v>
      </c>
      <c r="F86" s="29"/>
      <c r="G86" s="27"/>
      <c r="H86" s="5" t="s">
        <v>931</v>
      </c>
      <c r="I86" s="5" t="s">
        <v>930</v>
      </c>
      <c r="K86" t="s">
        <v>1032</v>
      </c>
      <c r="L86" t="s">
        <v>1033</v>
      </c>
      <c r="M86" s="2">
        <v>181117</v>
      </c>
      <c r="N86" s="2">
        <v>1574.6606840457696</v>
      </c>
      <c r="O86" s="2"/>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row>
    <row r="87" spans="1:223" ht="15.75" x14ac:dyDescent="0.75">
      <c r="A87" s="5" t="s">
        <v>1041</v>
      </c>
      <c r="B87" s="5" t="s">
        <v>1434</v>
      </c>
      <c r="C87" s="6">
        <v>238629</v>
      </c>
      <c r="D87" s="6">
        <v>1831.2965854940244</v>
      </c>
      <c r="E87" s="7">
        <v>7.6742415443807098E-3</v>
      </c>
      <c r="F87" s="29"/>
      <c r="G87" s="27"/>
      <c r="H87" s="5" t="s">
        <v>935</v>
      </c>
      <c r="I87" s="5" t="s">
        <v>934</v>
      </c>
      <c r="K87" t="s">
        <v>1036</v>
      </c>
      <c r="L87" t="s">
        <v>1037</v>
      </c>
      <c r="M87" s="2">
        <v>358596</v>
      </c>
      <c r="N87" s="2">
        <v>3386.5091470958987</v>
      </c>
      <c r="O87" s="2"/>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row>
    <row r="88" spans="1:223" ht="15.75" x14ac:dyDescent="0.75">
      <c r="A88" s="5" t="s">
        <v>1044</v>
      </c>
      <c r="B88" s="5" t="s">
        <v>1435</v>
      </c>
      <c r="C88" s="6">
        <v>331508</v>
      </c>
      <c r="D88" s="6">
        <v>2986.5371538382319</v>
      </c>
      <c r="E88" s="7">
        <v>9.0089444412751185E-3</v>
      </c>
      <c r="F88" s="29"/>
      <c r="G88" s="27"/>
      <c r="H88" s="5" t="s">
        <v>939</v>
      </c>
      <c r="I88" s="5" t="s">
        <v>938</v>
      </c>
      <c r="K88" t="s">
        <v>1039</v>
      </c>
      <c r="L88" t="s">
        <v>1040</v>
      </c>
      <c r="M88" s="2">
        <v>594880</v>
      </c>
      <c r="N88" s="2">
        <v>4840.0143703334252</v>
      </c>
      <c r="O88" s="2"/>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row>
    <row r="89" spans="1:223" ht="15.75" x14ac:dyDescent="0.75">
      <c r="A89" s="5" t="s">
        <v>1047</v>
      </c>
      <c r="B89" s="5" t="s">
        <v>1436</v>
      </c>
      <c r="C89" s="6">
        <v>121392</v>
      </c>
      <c r="D89" s="6">
        <v>1221.3750460704277</v>
      </c>
      <c r="E89" s="7">
        <v>1.0061412993199121E-2</v>
      </c>
      <c r="F89" s="29"/>
      <c r="G89" s="27"/>
      <c r="H89" s="5" t="s">
        <v>943</v>
      </c>
      <c r="I89" s="5" t="s">
        <v>942</v>
      </c>
      <c r="K89" t="s">
        <v>1042</v>
      </c>
      <c r="L89" t="s">
        <v>1043</v>
      </c>
      <c r="M89" s="2">
        <v>272766</v>
      </c>
      <c r="N89" s="2">
        <v>2598.3130414997036</v>
      </c>
      <c r="O89" s="2"/>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row>
    <row r="90" spans="1:223" ht="15.75" x14ac:dyDescent="0.75">
      <c r="A90" s="5" t="s">
        <v>1050</v>
      </c>
      <c r="B90" s="5" t="s">
        <v>1437</v>
      </c>
      <c r="C90" s="6">
        <v>199012</v>
      </c>
      <c r="D90" s="6">
        <v>1225.9451894294043</v>
      </c>
      <c r="E90" s="7">
        <v>6.1601571233363024E-3</v>
      </c>
      <c r="F90" s="29"/>
      <c r="G90" s="27"/>
      <c r="H90" s="5" t="s">
        <v>1001</v>
      </c>
      <c r="I90" s="5" t="s">
        <v>1000</v>
      </c>
      <c r="K90" t="s">
        <v>1045</v>
      </c>
      <c r="L90" t="s">
        <v>1046</v>
      </c>
      <c r="M90" s="2">
        <v>872381</v>
      </c>
      <c r="N90" s="2">
        <v>7001.011710218705</v>
      </c>
      <c r="O90" s="2"/>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row>
    <row r="91" spans="1:223" ht="15.75" x14ac:dyDescent="0.75">
      <c r="A91" s="5" t="s">
        <v>1054</v>
      </c>
      <c r="B91" s="5" t="s">
        <v>1438</v>
      </c>
      <c r="C91" s="6">
        <v>469126</v>
      </c>
      <c r="D91" s="6">
        <v>4565.9500010755282</v>
      </c>
      <c r="E91" s="7">
        <v>9.7328862631265983E-3</v>
      </c>
      <c r="F91" s="29"/>
      <c r="G91" s="27"/>
      <c r="H91" s="5" t="s">
        <v>950</v>
      </c>
      <c r="I91" s="5" t="s">
        <v>949</v>
      </c>
      <c r="K91" t="s">
        <v>1048</v>
      </c>
      <c r="L91" t="s">
        <v>1049</v>
      </c>
      <c r="M91" s="2">
        <v>195296</v>
      </c>
      <c r="N91" s="2">
        <v>1661.357965521948</v>
      </c>
      <c r="O91" s="2"/>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row>
    <row r="92" spans="1:223" ht="15.75" x14ac:dyDescent="0.75">
      <c r="A92" s="5" t="s">
        <v>1057</v>
      </c>
      <c r="B92" s="5" t="s">
        <v>1439</v>
      </c>
      <c r="C92" s="6">
        <v>164069</v>
      </c>
      <c r="D92" s="6">
        <v>1223.9272072038771</v>
      </c>
      <c r="E92" s="7">
        <v>7.4598321877007668E-3</v>
      </c>
      <c r="F92" s="29"/>
      <c r="G92" s="27"/>
      <c r="H92" s="5" t="s">
        <v>1108</v>
      </c>
      <c r="I92" s="5" t="s">
        <v>1107</v>
      </c>
      <c r="K92" t="s">
        <v>1052</v>
      </c>
      <c r="L92" t="s">
        <v>1053</v>
      </c>
      <c r="M92" s="2">
        <v>591158</v>
      </c>
      <c r="N92" s="2">
        <v>4828.3249692740565</v>
      </c>
      <c r="O92" s="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row>
    <row r="93" spans="1:223" ht="15.75" x14ac:dyDescent="0.75">
      <c r="A93" s="9" t="s">
        <v>1061</v>
      </c>
      <c r="B93" s="9" t="s">
        <v>1440</v>
      </c>
      <c r="C93" s="10">
        <v>133655</v>
      </c>
      <c r="D93" s="10">
        <v>1050.0827230637867</v>
      </c>
      <c r="E93" s="27">
        <v>7.8566662157329454E-3</v>
      </c>
      <c r="F93" s="29"/>
      <c r="G93" s="27"/>
      <c r="H93" s="5" t="s">
        <v>954</v>
      </c>
      <c r="I93" s="5" t="s">
        <v>953</v>
      </c>
      <c r="K93" t="s">
        <v>1055</v>
      </c>
      <c r="L93" t="s">
        <v>1056</v>
      </c>
      <c r="M93" s="2">
        <v>182333</v>
      </c>
      <c r="N93" s="2">
        <v>1354.3931784650799</v>
      </c>
      <c r="O93" s="2"/>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row>
    <row r="94" spans="1:223" ht="15.75" x14ac:dyDescent="0.75">
      <c r="A94" s="5" t="s">
        <v>1064</v>
      </c>
      <c r="B94" s="5" t="s">
        <v>1441</v>
      </c>
      <c r="C94" s="6">
        <v>317110</v>
      </c>
      <c r="D94" s="6">
        <v>1835.680578994223</v>
      </c>
      <c r="E94" s="7">
        <v>5.7887817444868435E-3</v>
      </c>
      <c r="F94" s="29"/>
      <c r="G94" s="27"/>
      <c r="H94" s="5" t="s">
        <v>1086</v>
      </c>
      <c r="I94" s="5" t="s">
        <v>1085</v>
      </c>
      <c r="K94" t="s">
        <v>1059</v>
      </c>
      <c r="L94" t="s">
        <v>1060</v>
      </c>
      <c r="M94" s="2">
        <v>237291</v>
      </c>
      <c r="N94" s="2">
        <v>1969.2861515753384</v>
      </c>
      <c r="O94" s="2"/>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row>
    <row r="95" spans="1:223" ht="15.75" x14ac:dyDescent="0.75">
      <c r="A95" s="9" t="s">
        <v>1068</v>
      </c>
      <c r="B95" s="9" t="s">
        <v>1442</v>
      </c>
      <c r="C95" s="10">
        <v>135047</v>
      </c>
      <c r="D95" s="10">
        <v>1119.2561459258945</v>
      </c>
      <c r="E95" s="27">
        <v>8.2879008487851975E-3</v>
      </c>
      <c r="F95" s="29"/>
      <c r="G95" s="27"/>
      <c r="H95" s="5" t="s">
        <v>986</v>
      </c>
      <c r="I95" s="5" t="s">
        <v>985</v>
      </c>
      <c r="K95" t="s">
        <v>1062</v>
      </c>
      <c r="L95" t="s">
        <v>1063</v>
      </c>
      <c r="M95" s="2">
        <v>213243</v>
      </c>
      <c r="N95" s="2">
        <v>1825.6773570937057</v>
      </c>
      <c r="O95" s="2"/>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row>
    <row r="96" spans="1:223" ht="15.75" x14ac:dyDescent="0.75">
      <c r="A96" s="5" t="s">
        <v>1072</v>
      </c>
      <c r="B96" s="5" t="s">
        <v>1443</v>
      </c>
      <c r="C96" s="6">
        <v>173334</v>
      </c>
      <c r="D96" s="6">
        <v>1468.5983935596528</v>
      </c>
      <c r="E96" s="7">
        <v>8.4726504526501014E-3</v>
      </c>
      <c r="F96" s="29"/>
      <c r="G96" s="27"/>
      <c r="H96" s="5" t="s">
        <v>958</v>
      </c>
      <c r="I96" s="5" t="s">
        <v>957</v>
      </c>
      <c r="K96" t="s">
        <v>1066</v>
      </c>
      <c r="L96" t="s">
        <v>1067</v>
      </c>
      <c r="M96" s="2">
        <v>211204</v>
      </c>
      <c r="N96" s="2">
        <v>1505.1409280594744</v>
      </c>
      <c r="O96" s="2"/>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row>
    <row r="97" spans="1:223" ht="15.75" x14ac:dyDescent="0.75">
      <c r="A97" s="5" t="s">
        <v>1076</v>
      </c>
      <c r="B97" s="5" t="s">
        <v>1444</v>
      </c>
      <c r="C97" s="6">
        <v>218822</v>
      </c>
      <c r="D97" s="6">
        <v>1648.1192038208203</v>
      </c>
      <c r="E97" s="7">
        <v>7.531780185816875E-3</v>
      </c>
      <c r="F97" s="29"/>
      <c r="G97" s="27"/>
      <c r="H97" s="5" t="s">
        <v>958</v>
      </c>
      <c r="I97" s="5" t="s">
        <v>957</v>
      </c>
      <c r="K97" t="s">
        <v>1070</v>
      </c>
      <c r="L97" t="s">
        <v>1071</v>
      </c>
      <c r="M97" s="2">
        <v>443569</v>
      </c>
      <c r="N97" s="2">
        <v>3489.8607462034788</v>
      </c>
      <c r="O97" s="2"/>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row>
    <row r="98" spans="1:223" ht="15.75" x14ac:dyDescent="0.75">
      <c r="A98" s="5" t="s">
        <v>1080</v>
      </c>
      <c r="B98" s="5" t="s">
        <v>1445</v>
      </c>
      <c r="C98" s="6">
        <v>313129</v>
      </c>
      <c r="D98" s="6">
        <v>2214.035023244423</v>
      </c>
      <c r="E98" s="7">
        <v>7.0706802092569609E-3</v>
      </c>
      <c r="F98" s="29"/>
      <c r="G98" s="27"/>
      <c r="H98" s="5" t="s">
        <v>958</v>
      </c>
      <c r="I98" s="5" t="s">
        <v>957</v>
      </c>
      <c r="K98" t="s">
        <v>1074</v>
      </c>
      <c r="L98" t="s">
        <v>1075</v>
      </c>
      <c r="M98" s="2">
        <v>488340</v>
      </c>
      <c r="N98" s="2">
        <v>3764.8387248889358</v>
      </c>
      <c r="O98" s="2"/>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row>
    <row r="99" spans="1:223" ht="15.75" x14ac:dyDescent="0.75">
      <c r="A99" s="5" t="s">
        <v>1084</v>
      </c>
      <c r="B99" s="5" t="s">
        <v>1446</v>
      </c>
      <c r="C99" s="6">
        <v>308125</v>
      </c>
      <c r="D99" s="6">
        <v>2419.5701892498678</v>
      </c>
      <c r="E99" s="7">
        <v>7.852560451926548E-3</v>
      </c>
      <c r="F99" s="29"/>
      <c r="G99" s="27"/>
      <c r="H99" s="5" t="s">
        <v>961</v>
      </c>
      <c r="I99" s="5" t="s">
        <v>960</v>
      </c>
      <c r="K99" t="s">
        <v>1078</v>
      </c>
      <c r="L99" t="s">
        <v>1079</v>
      </c>
      <c r="M99" s="2">
        <v>256913</v>
      </c>
      <c r="N99" s="2">
        <v>2453.709835021456</v>
      </c>
      <c r="O99" s="2"/>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row>
    <row r="100" spans="1:223" ht="15.75" x14ac:dyDescent="0.75">
      <c r="A100" s="5" t="s">
        <v>1087</v>
      </c>
      <c r="B100" s="5" t="s">
        <v>1447</v>
      </c>
      <c r="C100" s="6">
        <v>249933</v>
      </c>
      <c r="D100" s="6">
        <v>1703.3541424678353</v>
      </c>
      <c r="E100" s="7">
        <v>6.8152430550100836E-3</v>
      </c>
      <c r="F100" s="29"/>
      <c r="G100" s="27"/>
      <c r="H100" s="5" t="s">
        <v>1086</v>
      </c>
      <c r="I100" s="5" t="s">
        <v>1085</v>
      </c>
      <c r="K100" t="s">
        <v>1082</v>
      </c>
      <c r="L100" t="s">
        <v>1083</v>
      </c>
      <c r="M100" s="2">
        <v>468040</v>
      </c>
      <c r="N100" s="2">
        <v>4421.3060829842198</v>
      </c>
      <c r="O100" s="2"/>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row>
    <row r="101" spans="1:223" ht="15.75" x14ac:dyDescent="0.75">
      <c r="A101" s="5" t="s">
        <v>1091</v>
      </c>
      <c r="B101" s="5" t="s">
        <v>1448</v>
      </c>
      <c r="C101" s="6">
        <v>208321</v>
      </c>
      <c r="D101" s="6">
        <v>2096.4576160692309</v>
      </c>
      <c r="E101" s="7">
        <v>1.0063592321797758E-2</v>
      </c>
      <c r="F101" s="29"/>
      <c r="G101" s="27"/>
      <c r="H101" s="5" t="s">
        <v>965</v>
      </c>
      <c r="I101" s="5" t="s">
        <v>964</v>
      </c>
      <c r="K101" t="s">
        <v>1085</v>
      </c>
      <c r="L101" t="s">
        <v>1086</v>
      </c>
      <c r="M101" s="2">
        <v>1511644</v>
      </c>
      <c r="N101" s="2">
        <v>10646.691647506455</v>
      </c>
      <c r="O101" s="2"/>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row>
    <row r="102" spans="1:223" ht="15.75" x14ac:dyDescent="0.75">
      <c r="A102" s="5" t="s">
        <v>1095</v>
      </c>
      <c r="B102" s="5" t="s">
        <v>1449</v>
      </c>
      <c r="C102" s="6">
        <v>194705</v>
      </c>
      <c r="D102" s="6">
        <v>1659.9883623656067</v>
      </c>
      <c r="E102" s="7">
        <v>8.5256586238956714E-3</v>
      </c>
      <c r="F102" s="29"/>
      <c r="G102" s="27"/>
      <c r="H102" s="5" t="s">
        <v>965</v>
      </c>
      <c r="I102" s="5" t="s">
        <v>964</v>
      </c>
      <c r="K102" t="s">
        <v>1089</v>
      </c>
      <c r="L102" t="s">
        <v>1090</v>
      </c>
      <c r="M102" s="2">
        <v>180269</v>
      </c>
      <c r="N102" s="2">
        <v>1587.8558478185673</v>
      </c>
      <c r="O102" s="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row>
    <row r="103" spans="1:223" ht="15.75" x14ac:dyDescent="0.75">
      <c r="A103" s="5" t="s">
        <v>1099</v>
      </c>
      <c r="B103" s="5" t="s">
        <v>967</v>
      </c>
      <c r="C103" s="6">
        <v>426390</v>
      </c>
      <c r="D103" s="6">
        <v>3241.3170114415934</v>
      </c>
      <c r="E103" s="7">
        <v>7.6017660157170512E-3</v>
      </c>
      <c r="F103" s="29"/>
      <c r="G103" s="27"/>
      <c r="H103" s="5" t="s">
        <v>968</v>
      </c>
      <c r="I103" s="5" t="s">
        <v>967</v>
      </c>
      <c r="K103" t="s">
        <v>1093</v>
      </c>
      <c r="L103" t="s">
        <v>1094</v>
      </c>
      <c r="M103" s="2">
        <v>176743</v>
      </c>
      <c r="N103" s="2">
        <v>1668.2090113539482</v>
      </c>
      <c r="O103" s="2"/>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row>
    <row r="104" spans="1:223" ht="15.75" x14ac:dyDescent="0.75">
      <c r="A104" s="5" t="s">
        <v>1102</v>
      </c>
      <c r="B104" s="5" t="s">
        <v>1450</v>
      </c>
      <c r="C104" s="6">
        <v>175060</v>
      </c>
      <c r="D104" s="6">
        <v>1383.4816711937153</v>
      </c>
      <c r="E104" s="7">
        <v>7.9028999839695843E-3</v>
      </c>
      <c r="F104" s="29"/>
      <c r="G104" s="27"/>
      <c r="H104" s="5" t="s">
        <v>971</v>
      </c>
      <c r="I104" s="5" t="s">
        <v>970</v>
      </c>
      <c r="K104" t="s">
        <v>1097</v>
      </c>
      <c r="L104" t="s">
        <v>1098</v>
      </c>
      <c r="M104" s="2">
        <v>130047</v>
      </c>
      <c r="N104" s="2">
        <v>1079.5185073762057</v>
      </c>
      <c r="O104" s="2"/>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row>
    <row r="105" spans="1:223" ht="15.75" x14ac:dyDescent="0.75">
      <c r="A105" s="5" t="s">
        <v>1105</v>
      </c>
      <c r="B105" s="5" t="s">
        <v>1451</v>
      </c>
      <c r="C105" s="6">
        <v>156177</v>
      </c>
      <c r="D105" s="6">
        <v>1318.4363183535233</v>
      </c>
      <c r="E105" s="7">
        <v>8.4419365102001154E-3</v>
      </c>
      <c r="F105" s="29"/>
      <c r="G105" s="27"/>
      <c r="H105" s="5" t="s">
        <v>1046</v>
      </c>
      <c r="I105" s="5" t="s">
        <v>1045</v>
      </c>
      <c r="K105" t="s">
        <v>1100</v>
      </c>
      <c r="L105" t="s">
        <v>1101</v>
      </c>
      <c r="M105" s="2">
        <v>130885</v>
      </c>
      <c r="N105" s="2">
        <v>1115.9847082117078</v>
      </c>
      <c r="O105" s="2"/>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row>
    <row r="106" spans="1:223" ht="15.75" x14ac:dyDescent="0.75">
      <c r="A106" s="5" t="s">
        <v>1109</v>
      </c>
      <c r="B106" s="5" t="s">
        <v>1452</v>
      </c>
      <c r="C106" s="6">
        <v>236875</v>
      </c>
      <c r="D106" s="6">
        <v>1918.907927632461</v>
      </c>
      <c r="E106" s="7">
        <v>8.1009305652030017E-3</v>
      </c>
      <c r="F106" s="29"/>
      <c r="G106" s="27"/>
      <c r="H106" s="5" t="s">
        <v>947</v>
      </c>
      <c r="I106" s="5" t="s">
        <v>946</v>
      </c>
      <c r="K106" t="s">
        <v>1103</v>
      </c>
      <c r="L106" t="s">
        <v>1104</v>
      </c>
      <c r="M106" s="2">
        <v>232910</v>
      </c>
      <c r="N106" s="2">
        <v>2068.7073932082199</v>
      </c>
      <c r="O106" s="2"/>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row>
    <row r="107" spans="1:223" ht="15.75" x14ac:dyDescent="0.75">
      <c r="A107" s="5" t="s">
        <v>1113</v>
      </c>
      <c r="B107" s="5" t="s">
        <v>1453</v>
      </c>
      <c r="C107" s="6">
        <v>177804</v>
      </c>
      <c r="D107" s="6">
        <v>1285.4755971399024</v>
      </c>
      <c r="E107" s="7">
        <v>7.2297338481693459E-3</v>
      </c>
      <c r="F107" s="29"/>
      <c r="G107" s="27"/>
      <c r="H107" s="5" t="s">
        <v>1108</v>
      </c>
      <c r="I107" s="5" t="s">
        <v>1107</v>
      </c>
      <c r="K107" t="s">
        <v>1107</v>
      </c>
      <c r="L107" t="s">
        <v>1108</v>
      </c>
      <c r="M107" s="2">
        <v>1302763</v>
      </c>
      <c r="N107" s="2">
        <v>9457.0903059405446</v>
      </c>
      <c r="O107" s="2"/>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row>
    <row r="108" spans="1:223" ht="15.75" x14ac:dyDescent="0.75">
      <c r="A108" s="5" t="s">
        <v>1117</v>
      </c>
      <c r="B108" s="5" t="s">
        <v>1454</v>
      </c>
      <c r="C108" s="6">
        <v>315520</v>
      </c>
      <c r="D108" s="6">
        <v>2724.5720209655292</v>
      </c>
      <c r="E108" s="7">
        <v>8.6351800867315205E-3</v>
      </c>
      <c r="F108" s="29"/>
      <c r="G108" s="27"/>
      <c r="H108" s="5" t="s">
        <v>979</v>
      </c>
      <c r="I108" s="5" t="s">
        <v>978</v>
      </c>
      <c r="K108" t="s">
        <v>1111</v>
      </c>
      <c r="L108" t="s">
        <v>1112</v>
      </c>
      <c r="M108" s="2">
        <v>226055</v>
      </c>
      <c r="N108" s="2">
        <v>1586.7141046428426</v>
      </c>
      <c r="O108" s="2"/>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row>
    <row r="109" spans="1:223" ht="15.75" x14ac:dyDescent="0.75">
      <c r="A109" s="5" t="s">
        <v>1120</v>
      </c>
      <c r="B109" s="5" t="s">
        <v>1455</v>
      </c>
      <c r="C109" s="6">
        <v>222774</v>
      </c>
      <c r="D109" s="6">
        <v>1697.0765714599843</v>
      </c>
      <c r="E109" s="7">
        <v>7.6179292532341488E-3</v>
      </c>
      <c r="F109" s="29"/>
      <c r="G109" s="27"/>
      <c r="H109" s="5" t="s">
        <v>982</v>
      </c>
      <c r="I109" s="5" t="s">
        <v>981</v>
      </c>
      <c r="K109" t="s">
        <v>1115</v>
      </c>
      <c r="L109" t="s">
        <v>1116</v>
      </c>
      <c r="M109" s="2">
        <v>152835</v>
      </c>
      <c r="N109" s="2">
        <v>1322.7116368865911</v>
      </c>
      <c r="O109" s="2"/>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row>
    <row r="110" spans="1:223" ht="15.75" x14ac:dyDescent="0.75">
      <c r="A110" s="5" t="s">
        <v>1123</v>
      </c>
      <c r="B110" s="5" t="s">
        <v>1456</v>
      </c>
      <c r="C110" s="6">
        <v>535484</v>
      </c>
      <c r="D110" s="6">
        <v>4399.8304798933104</v>
      </c>
      <c r="E110" s="7">
        <v>8.2165489162949971E-3</v>
      </c>
      <c r="F110" s="29"/>
      <c r="G110" s="27"/>
      <c r="H110" s="5" t="s">
        <v>1040</v>
      </c>
      <c r="I110" s="5" t="s">
        <v>1039</v>
      </c>
      <c r="K110" t="s">
        <v>1118</v>
      </c>
      <c r="L110" t="s">
        <v>1119</v>
      </c>
      <c r="M110" s="2">
        <v>105191</v>
      </c>
      <c r="N110" s="2">
        <v>1067.607346796475</v>
      </c>
      <c r="O110" s="2"/>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row>
    <row r="111" spans="1:223" ht="15.75" x14ac:dyDescent="0.75">
      <c r="A111" s="5" t="s">
        <v>1127</v>
      </c>
      <c r="B111" s="5" t="s">
        <v>1457</v>
      </c>
      <c r="C111" s="6">
        <v>109111</v>
      </c>
      <c r="D111" s="6">
        <v>949.83568030097979</v>
      </c>
      <c r="E111" s="7">
        <v>8.7052238573652498E-3</v>
      </c>
      <c r="F111" s="29"/>
      <c r="G111" s="27"/>
      <c r="H111" s="5" t="s">
        <v>1046</v>
      </c>
      <c r="I111" s="5" t="s">
        <v>1045</v>
      </c>
      <c r="K111" t="s">
        <v>1121</v>
      </c>
      <c r="L111" t="s">
        <v>1122</v>
      </c>
      <c r="M111" s="2">
        <v>162810</v>
      </c>
      <c r="N111" s="2">
        <v>1415.6460526357134</v>
      </c>
      <c r="O111" s="2"/>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row>
    <row r="112" spans="1:223" ht="15.75" x14ac:dyDescent="0.75">
      <c r="A112" s="5" t="s">
        <v>1131</v>
      </c>
      <c r="B112" s="5" t="s">
        <v>1458</v>
      </c>
      <c r="C112" s="6">
        <v>95189</v>
      </c>
      <c r="D112" s="6">
        <v>797.75907454495791</v>
      </c>
      <c r="E112" s="7">
        <v>8.3807905802661849E-3</v>
      </c>
      <c r="F112" s="29"/>
      <c r="G112" s="27"/>
      <c r="H112" s="5" t="s">
        <v>767</v>
      </c>
      <c r="I112" s="5" t="s">
        <v>766</v>
      </c>
      <c r="K112" t="s">
        <v>1125</v>
      </c>
      <c r="L112" t="s">
        <v>1126</v>
      </c>
      <c r="M112" s="2">
        <v>123688</v>
      </c>
      <c r="N112" s="2">
        <v>1125.6495782750867</v>
      </c>
      <c r="O112" s="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row>
    <row r="113" spans="1:223" ht="15.75" x14ac:dyDescent="0.75">
      <c r="A113" s="9" t="s">
        <v>1135</v>
      </c>
      <c r="B113" s="9" t="s">
        <v>1136</v>
      </c>
      <c r="C113" s="10">
        <v>142612</v>
      </c>
      <c r="D113" s="10">
        <v>902.97610248658691</v>
      </c>
      <c r="E113" s="27">
        <v>6.3316979110214213E-3</v>
      </c>
      <c r="F113" s="29"/>
      <c r="G113" s="27"/>
      <c r="H113" s="5" t="s">
        <v>989</v>
      </c>
      <c r="I113" s="5" t="s">
        <v>988</v>
      </c>
      <c r="K113" t="s">
        <v>1129</v>
      </c>
      <c r="L113" t="s">
        <v>1130</v>
      </c>
      <c r="M113" s="2">
        <v>252025</v>
      </c>
      <c r="N113" s="2">
        <v>2193.6629251817621</v>
      </c>
      <c r="O113" s="2"/>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row>
    <row r="114" spans="1:223" ht="15.75" x14ac:dyDescent="0.75">
      <c r="A114" s="9" t="s">
        <v>1139</v>
      </c>
      <c r="B114" s="9" t="s">
        <v>1140</v>
      </c>
      <c r="C114" s="10">
        <v>110581</v>
      </c>
      <c r="D114" s="10">
        <v>880.15143384978819</v>
      </c>
      <c r="E114" s="27">
        <v>7.9593369010027785E-3</v>
      </c>
      <c r="F114" s="29"/>
      <c r="G114" s="27"/>
      <c r="H114" s="5" t="s">
        <v>989</v>
      </c>
      <c r="I114" s="5" t="s">
        <v>988</v>
      </c>
      <c r="K114" t="s">
        <v>1133</v>
      </c>
      <c r="L114" t="s">
        <v>1134</v>
      </c>
      <c r="M114" s="2">
        <v>232106</v>
      </c>
      <c r="N114" s="2">
        <v>1922.812779634198</v>
      </c>
      <c r="O114" s="2"/>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row>
    <row r="115" spans="1:223" ht="15.75" x14ac:dyDescent="0.75">
      <c r="A115" s="5" t="s">
        <v>1143</v>
      </c>
      <c r="B115" s="5" t="s">
        <v>1459</v>
      </c>
      <c r="C115" s="6">
        <v>297705</v>
      </c>
      <c r="D115" s="6">
        <v>1901.2069093408372</v>
      </c>
      <c r="E115" s="7">
        <v>6.386210877683738E-3</v>
      </c>
      <c r="F115" s="29"/>
      <c r="G115" s="27"/>
      <c r="H115" s="5" t="s">
        <v>993</v>
      </c>
      <c r="I115" s="5" t="s">
        <v>992</v>
      </c>
      <c r="K115" t="s">
        <v>1137</v>
      </c>
      <c r="L115" t="s">
        <v>1138</v>
      </c>
      <c r="M115" s="2">
        <v>238749</v>
      </c>
      <c r="N115" s="2">
        <v>1980.375579290682</v>
      </c>
      <c r="O115" s="2"/>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row>
    <row r="116" spans="1:223" ht="15.75" x14ac:dyDescent="0.75">
      <c r="A116" s="5" t="s">
        <v>1146</v>
      </c>
      <c r="B116" s="5" t="s">
        <v>1460</v>
      </c>
      <c r="C116" s="6">
        <v>88499</v>
      </c>
      <c r="D116" s="6">
        <v>729.17352337571924</v>
      </c>
      <c r="E116" s="7">
        <v>8.2393419516121006E-3</v>
      </c>
      <c r="F116" s="29"/>
      <c r="G116" s="27"/>
      <c r="H116" s="5" t="s">
        <v>767</v>
      </c>
      <c r="I116" s="5" t="s">
        <v>766</v>
      </c>
      <c r="K116" t="s">
        <v>1141</v>
      </c>
      <c r="L116" t="s">
        <v>1142</v>
      </c>
      <c r="M116" s="2">
        <v>873597</v>
      </c>
      <c r="N116" s="2">
        <v>7509.9668025964374</v>
      </c>
      <c r="O116" s="2"/>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row>
    <row r="117" spans="1:223" ht="15.75" x14ac:dyDescent="0.75">
      <c r="A117" s="5" t="s">
        <v>1150</v>
      </c>
      <c r="B117" s="5" t="s">
        <v>1461</v>
      </c>
      <c r="C117" s="6">
        <v>246676</v>
      </c>
      <c r="D117" s="6">
        <v>2298.7860398902662</v>
      </c>
      <c r="E117" s="7">
        <v>9.3190502517077715E-3</v>
      </c>
      <c r="F117" s="29"/>
      <c r="G117" s="27"/>
      <c r="H117" s="5" t="s">
        <v>841</v>
      </c>
      <c r="I117" s="5" t="s">
        <v>840</v>
      </c>
      <c r="K117" t="s">
        <v>1144</v>
      </c>
      <c r="L117" t="s">
        <v>1145</v>
      </c>
      <c r="M117" s="2">
        <v>77853</v>
      </c>
      <c r="N117" s="2">
        <v>665.96057079848947</v>
      </c>
      <c r="O117" s="2"/>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row>
    <row r="118" spans="1:223" ht="15.75" x14ac:dyDescent="0.75">
      <c r="A118" s="9" t="s">
        <v>1154</v>
      </c>
      <c r="B118" s="9" t="s">
        <v>1462</v>
      </c>
      <c r="C118" s="10">
        <v>214562</v>
      </c>
      <c r="D118" s="10">
        <v>1816.7150473785334</v>
      </c>
      <c r="E118" s="27">
        <v>8.467086657369588E-3</v>
      </c>
      <c r="F118" s="29"/>
      <c r="G118" s="27"/>
      <c r="H118" s="5" t="s">
        <v>834</v>
      </c>
      <c r="I118" s="5" t="s">
        <v>833</v>
      </c>
      <c r="K118" t="s">
        <v>1148</v>
      </c>
      <c r="L118" t="s">
        <v>1149</v>
      </c>
      <c r="M118" s="2">
        <v>199567</v>
      </c>
      <c r="N118" s="2">
        <v>1690.7402101485177</v>
      </c>
      <c r="O118" s="2"/>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row>
    <row r="119" spans="1:223" ht="15.75" x14ac:dyDescent="0.75">
      <c r="A119" s="5" t="s">
        <v>1158</v>
      </c>
      <c r="B119" s="5" t="s">
        <v>1463</v>
      </c>
      <c r="C119" s="6">
        <v>282480</v>
      </c>
      <c r="D119" s="6">
        <v>2563.1123014155942</v>
      </c>
      <c r="E119" s="7">
        <v>9.0736062780217858E-3</v>
      </c>
      <c r="F119" s="29"/>
      <c r="G119" s="27"/>
      <c r="H119" s="5" t="s">
        <v>1008</v>
      </c>
      <c r="I119" s="5" t="s">
        <v>1007</v>
      </c>
      <c r="K119" t="s">
        <v>1152</v>
      </c>
      <c r="L119" t="s">
        <v>1153</v>
      </c>
      <c r="M119" s="2">
        <v>570489</v>
      </c>
      <c r="N119" s="2">
        <v>4796.5417397692609</v>
      </c>
      <c r="O119" s="2"/>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row>
    <row r="120" spans="1:223" ht="15.75" x14ac:dyDescent="0.75">
      <c r="A120" s="5" t="s">
        <v>1161</v>
      </c>
      <c r="B120" s="5" t="s">
        <v>1464</v>
      </c>
      <c r="C120" s="6">
        <v>181881</v>
      </c>
      <c r="D120" s="6">
        <v>1520.4687397309192</v>
      </c>
      <c r="E120" s="7">
        <v>8.3596897956956431E-3</v>
      </c>
      <c r="F120" s="29"/>
      <c r="G120" s="27"/>
      <c r="H120" s="5" t="s">
        <v>1012</v>
      </c>
      <c r="I120" s="5" t="s">
        <v>1011</v>
      </c>
      <c r="K120" t="s">
        <v>1156</v>
      </c>
      <c r="L120" t="s">
        <v>1157</v>
      </c>
      <c r="M120" s="2">
        <v>145343</v>
      </c>
      <c r="N120" s="2">
        <v>1202.8412244018136</v>
      </c>
      <c r="O120" s="2"/>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row>
    <row r="121" spans="1:223" ht="15.75" x14ac:dyDescent="0.75">
      <c r="A121" s="5" t="s">
        <v>1164</v>
      </c>
      <c r="B121" s="5" t="s">
        <v>1465</v>
      </c>
      <c r="C121" s="6">
        <v>139736</v>
      </c>
      <c r="D121" s="6">
        <v>1190.9881686353212</v>
      </c>
      <c r="E121" s="7">
        <v>8.5231305364066607E-3</v>
      </c>
      <c r="F121" s="29"/>
      <c r="G121" s="27"/>
      <c r="H121" s="5" t="s">
        <v>1015</v>
      </c>
      <c r="I121" s="5" t="s">
        <v>1014</v>
      </c>
      <c r="K121" t="s">
        <v>1159</v>
      </c>
      <c r="L121" t="s">
        <v>1160</v>
      </c>
      <c r="M121" s="2">
        <v>134263</v>
      </c>
      <c r="N121" s="2">
        <v>1045.796502819687</v>
      </c>
      <c r="O121" s="2"/>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row>
    <row r="122" spans="1:223" ht="15.75" x14ac:dyDescent="0.75">
      <c r="A122" s="5" t="s">
        <v>1167</v>
      </c>
      <c r="B122" s="5" t="s">
        <v>1466</v>
      </c>
      <c r="C122" s="6">
        <v>180769</v>
      </c>
      <c r="D122" s="6">
        <v>1506.8737994390297</v>
      </c>
      <c r="E122" s="7">
        <v>8.3359082555030436E-3</v>
      </c>
      <c r="F122" s="29"/>
      <c r="G122" s="27"/>
      <c r="H122" s="5" t="s">
        <v>1019</v>
      </c>
      <c r="I122" s="5" t="s">
        <v>1018</v>
      </c>
      <c r="K122" t="s">
        <v>1162</v>
      </c>
      <c r="L122" t="s">
        <v>1163</v>
      </c>
      <c r="M122" s="2">
        <v>240771</v>
      </c>
      <c r="N122" s="2">
        <v>1363.0927958474142</v>
      </c>
      <c r="O122" s="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row>
    <row r="123" spans="1:223" ht="15.75" x14ac:dyDescent="0.75">
      <c r="A123" s="5" t="s">
        <v>1170</v>
      </c>
      <c r="B123" s="5" t="s">
        <v>1467</v>
      </c>
      <c r="C123" s="6">
        <v>150685</v>
      </c>
      <c r="D123" s="6">
        <v>1313.0832990713025</v>
      </c>
      <c r="E123" s="7">
        <v>8.7140942965212367E-3</v>
      </c>
      <c r="F123" s="29"/>
      <c r="G123" s="27"/>
      <c r="H123" s="5" t="s">
        <v>1022</v>
      </c>
      <c r="I123" s="5" t="s">
        <v>1021</v>
      </c>
      <c r="K123" t="s">
        <v>1165</v>
      </c>
      <c r="L123" t="s">
        <v>1166</v>
      </c>
      <c r="M123" s="2">
        <v>194052</v>
      </c>
      <c r="N123" s="2">
        <v>1618.6204961788003</v>
      </c>
      <c r="O123" s="2"/>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row>
    <row r="124" spans="1:223" ht="15.75" x14ac:dyDescent="0.75">
      <c r="A124" s="5" t="s">
        <v>1173</v>
      </c>
      <c r="B124" s="5" t="s">
        <v>1468</v>
      </c>
      <c r="C124" s="6">
        <v>142074</v>
      </c>
      <c r="D124" s="6">
        <v>1269.0723664286804</v>
      </c>
      <c r="E124" s="7">
        <v>8.9324743896045753E-3</v>
      </c>
      <c r="F124" s="29"/>
      <c r="G124" s="27"/>
      <c r="H124" s="5" t="s">
        <v>1026</v>
      </c>
      <c r="I124" s="5" t="s">
        <v>1025</v>
      </c>
      <c r="K124" t="s">
        <v>1168</v>
      </c>
      <c r="L124" t="s">
        <v>1169</v>
      </c>
      <c r="M124" s="2">
        <v>299572</v>
      </c>
      <c r="N124" s="2">
        <v>2499.52873142727</v>
      </c>
      <c r="O124" s="2"/>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row>
    <row r="125" spans="1:223" ht="15.75" x14ac:dyDescent="0.75">
      <c r="A125" s="9" t="s">
        <v>1176</v>
      </c>
      <c r="B125" s="9" t="s">
        <v>1469</v>
      </c>
      <c r="C125" s="10">
        <v>159570</v>
      </c>
      <c r="D125" s="10">
        <v>1061.2483400895974</v>
      </c>
      <c r="E125" s="27">
        <v>6.6506758168176812E-3</v>
      </c>
      <c r="F125" s="29"/>
      <c r="G125" s="27"/>
      <c r="H125" s="5" t="s">
        <v>975</v>
      </c>
      <c r="I125" s="5" t="s">
        <v>974</v>
      </c>
      <c r="K125" t="s">
        <v>1171</v>
      </c>
      <c r="L125" t="s">
        <v>1172</v>
      </c>
      <c r="M125" s="2">
        <v>300082</v>
      </c>
      <c r="N125" s="2">
        <v>2477.8922920601185</v>
      </c>
      <c r="O125" s="2"/>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row>
    <row r="126" spans="1:223" ht="15.75" x14ac:dyDescent="0.75">
      <c r="A126" s="5" t="s">
        <v>1180</v>
      </c>
      <c r="B126" s="5" t="s">
        <v>1470</v>
      </c>
      <c r="C126" s="6">
        <v>146745</v>
      </c>
      <c r="D126" s="6">
        <v>1615.4137020668488</v>
      </c>
      <c r="E126" s="7">
        <v>1.1008304896704138E-2</v>
      </c>
      <c r="F126" s="29"/>
      <c r="G126" s="27"/>
      <c r="H126" s="5" t="s">
        <v>997</v>
      </c>
      <c r="I126" s="5" t="s">
        <v>996</v>
      </c>
      <c r="K126" t="s">
        <v>1174</v>
      </c>
      <c r="L126" t="s">
        <v>1175</v>
      </c>
      <c r="M126" s="2">
        <v>222808</v>
      </c>
      <c r="N126" s="2">
        <v>2034.4934644397019</v>
      </c>
      <c r="O126" s="2"/>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row>
    <row r="127" spans="1:223" ht="15.75" x14ac:dyDescent="0.75">
      <c r="A127" s="5" t="s">
        <v>1184</v>
      </c>
      <c r="B127" s="5" t="s">
        <v>1471</v>
      </c>
      <c r="C127" s="6">
        <v>179503</v>
      </c>
      <c r="D127" s="6">
        <v>1709.5640899078048</v>
      </c>
      <c r="E127" s="7">
        <v>9.5238747536687679E-3</v>
      </c>
      <c r="F127" s="29"/>
      <c r="G127" s="27"/>
      <c r="H127" s="5" t="s">
        <v>795</v>
      </c>
      <c r="I127" s="5" t="s">
        <v>794</v>
      </c>
      <c r="K127" t="s">
        <v>1178</v>
      </c>
      <c r="L127" t="s">
        <v>1179</v>
      </c>
      <c r="M127" s="2">
        <v>240417</v>
      </c>
      <c r="N127" s="2">
        <v>1676.3318068494775</v>
      </c>
      <c r="O127" s="2"/>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row>
    <row r="128" spans="1:223" ht="15.75" x14ac:dyDescent="0.75">
      <c r="A128" s="5" t="s">
        <v>1188</v>
      </c>
      <c r="B128" s="5" t="s">
        <v>1472</v>
      </c>
      <c r="C128" s="6">
        <v>183290</v>
      </c>
      <c r="D128" s="6">
        <v>1576.6541723545927</v>
      </c>
      <c r="E128" s="7">
        <v>8.6019650409438191E-3</v>
      </c>
      <c r="F128" s="29"/>
      <c r="G128" s="27"/>
      <c r="H128" s="5" t="s">
        <v>1030</v>
      </c>
      <c r="I128" s="5" t="s">
        <v>1029</v>
      </c>
      <c r="K128" t="s">
        <v>1182</v>
      </c>
      <c r="L128" t="s">
        <v>1183</v>
      </c>
      <c r="M128" s="2">
        <v>176240</v>
      </c>
      <c r="N128" s="2">
        <v>1446.7895942288121</v>
      </c>
      <c r="O128" s="2"/>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row>
    <row r="129" spans="1:223" ht="15.75" x14ac:dyDescent="0.75">
      <c r="A129" s="5" t="s">
        <v>1191</v>
      </c>
      <c r="B129" s="5" t="s">
        <v>1473</v>
      </c>
      <c r="C129" s="6">
        <v>181117</v>
      </c>
      <c r="D129" s="6">
        <v>1574.6606840457696</v>
      </c>
      <c r="E129" s="7">
        <v>8.6941628010941529E-3</v>
      </c>
      <c r="F129" s="29"/>
      <c r="G129" s="27"/>
      <c r="H129" s="5" t="s">
        <v>1033</v>
      </c>
      <c r="I129" s="5" t="s">
        <v>1032</v>
      </c>
      <c r="K129" t="s">
        <v>1186</v>
      </c>
      <c r="L129" t="s">
        <v>1187</v>
      </c>
      <c r="M129" s="2">
        <v>154568</v>
      </c>
      <c r="N129" s="2">
        <v>1316.3003048480789</v>
      </c>
      <c r="O129" s="2"/>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row>
    <row r="130" spans="1:223" ht="15.75" x14ac:dyDescent="0.75">
      <c r="A130" s="5" t="s">
        <v>1194</v>
      </c>
      <c r="B130" s="5" t="s">
        <v>1474</v>
      </c>
      <c r="C130" s="6">
        <v>296910</v>
      </c>
      <c r="D130" s="6">
        <v>2531.9352151642906</v>
      </c>
      <c r="E130" s="7">
        <v>8.5276185213172019E-3</v>
      </c>
      <c r="F130" s="29"/>
      <c r="G130" s="27"/>
      <c r="H130" s="5" t="s">
        <v>1142</v>
      </c>
      <c r="I130" s="5" t="s">
        <v>1141</v>
      </c>
      <c r="K130" t="s">
        <v>1189</v>
      </c>
      <c r="L130" t="s">
        <v>1190</v>
      </c>
      <c r="M130" s="2">
        <v>245005</v>
      </c>
      <c r="N130" s="2">
        <v>2042.9364591227588</v>
      </c>
      <c r="O130" s="2"/>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row>
    <row r="131" spans="1:223" ht="15.75" x14ac:dyDescent="0.75">
      <c r="A131" s="5" t="s">
        <v>1198</v>
      </c>
      <c r="B131" s="5" t="s">
        <v>1475</v>
      </c>
      <c r="C131" s="6">
        <v>757011</v>
      </c>
      <c r="D131" s="6">
        <v>6966.7726262232354</v>
      </c>
      <c r="E131" s="7">
        <v>9.2030005194419038E-3</v>
      </c>
      <c r="F131" s="29"/>
      <c r="G131" s="27"/>
      <c r="H131" s="5" t="s">
        <v>845</v>
      </c>
      <c r="I131" s="5" t="s">
        <v>844</v>
      </c>
      <c r="K131" t="s">
        <v>1192</v>
      </c>
      <c r="L131" t="s">
        <v>1193</v>
      </c>
      <c r="M131" s="2">
        <v>459535</v>
      </c>
      <c r="N131" s="2">
        <v>4293.026016234423</v>
      </c>
      <c r="O131" s="2"/>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row>
    <row r="132" spans="1:223" ht="15.75" x14ac:dyDescent="0.75">
      <c r="A132" s="9" t="s">
        <v>1202</v>
      </c>
      <c r="B132" s="9" t="s">
        <v>1476</v>
      </c>
      <c r="C132" s="10">
        <v>272766</v>
      </c>
      <c r="D132" s="10">
        <v>2598.3130414997036</v>
      </c>
      <c r="E132" s="27">
        <v>9.525795155920105E-3</v>
      </c>
      <c r="F132" s="29"/>
      <c r="G132" s="27"/>
      <c r="H132" s="5" t="s">
        <v>1043</v>
      </c>
      <c r="I132" s="5" t="s">
        <v>1042</v>
      </c>
      <c r="K132" t="s">
        <v>1196</v>
      </c>
      <c r="L132" t="s">
        <v>1197</v>
      </c>
      <c r="M132" s="2">
        <v>94071</v>
      </c>
      <c r="N132" s="2">
        <v>808.33931085433926</v>
      </c>
      <c r="O132" s="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row>
    <row r="133" spans="1:223" ht="15.75" x14ac:dyDescent="0.75">
      <c r="A133" s="5" t="s">
        <v>1205</v>
      </c>
      <c r="B133" s="5" t="s">
        <v>1477</v>
      </c>
      <c r="C133" s="6">
        <v>182513</v>
      </c>
      <c r="D133" s="6">
        <v>1411.8680288230753</v>
      </c>
      <c r="E133" s="7">
        <v>7.7357121346045233E-3</v>
      </c>
      <c r="F133" s="29"/>
      <c r="G133" s="27"/>
      <c r="H133" s="5" t="s">
        <v>997</v>
      </c>
      <c r="I133" s="5" t="s">
        <v>996</v>
      </c>
      <c r="K133" t="s">
        <v>1200</v>
      </c>
      <c r="L133" t="s">
        <v>1201</v>
      </c>
      <c r="M133" s="2">
        <v>314855</v>
      </c>
      <c r="N133" s="2">
        <v>2647.9526841955608</v>
      </c>
      <c r="O133" s="2"/>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row>
    <row r="134" spans="1:223" ht="15.75" x14ac:dyDescent="0.75">
      <c r="A134" s="5" t="s">
        <v>1209</v>
      </c>
      <c r="B134" s="5" t="s">
        <v>1478</v>
      </c>
      <c r="C134" s="6">
        <v>300226</v>
      </c>
      <c r="D134" s="6">
        <v>1980.818450352778</v>
      </c>
      <c r="E134" s="7">
        <v>6.5977578569237109E-3</v>
      </c>
      <c r="F134" s="29"/>
      <c r="G134" s="27"/>
      <c r="H134" s="5" t="s">
        <v>1046</v>
      </c>
      <c r="I134" s="5" t="s">
        <v>1045</v>
      </c>
      <c r="K134" t="s">
        <v>1203</v>
      </c>
      <c r="L134" t="s">
        <v>1204</v>
      </c>
      <c r="M134" s="2">
        <v>208263</v>
      </c>
      <c r="N134" s="2">
        <v>1424.9080935641452</v>
      </c>
      <c r="O134" s="2"/>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row>
    <row r="135" spans="1:223" ht="15.75" x14ac:dyDescent="0.75">
      <c r="A135" s="5" t="s">
        <v>1213</v>
      </c>
      <c r="B135" s="5" t="s">
        <v>1479</v>
      </c>
      <c r="C135" s="6">
        <v>124521</v>
      </c>
      <c r="D135" s="6">
        <v>1106.3617297362589</v>
      </c>
      <c r="E135" s="7">
        <v>8.8849409315397317E-3</v>
      </c>
      <c r="F135" s="29"/>
      <c r="G135" s="27"/>
      <c r="H135" s="5" t="s">
        <v>1046</v>
      </c>
      <c r="I135" s="5" t="s">
        <v>1045</v>
      </c>
      <c r="K135" t="s">
        <v>1207</v>
      </c>
      <c r="L135" t="s">
        <v>1208</v>
      </c>
      <c r="M135" s="2">
        <v>204918</v>
      </c>
      <c r="N135" s="2">
        <v>1862.1396595582373</v>
      </c>
      <c r="O135" s="2"/>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row>
    <row r="136" spans="1:223" ht="15.75" x14ac:dyDescent="0.75">
      <c r="A136" s="5" t="s">
        <v>1217</v>
      </c>
      <c r="B136" s="5" t="s">
        <v>1480</v>
      </c>
      <c r="C136" s="6">
        <v>79330</v>
      </c>
      <c r="D136" s="6">
        <v>716.54926810683367</v>
      </c>
      <c r="E136" s="7">
        <v>9.0325131489579439E-3</v>
      </c>
      <c r="F136" s="29"/>
      <c r="G136" s="27"/>
      <c r="H136" s="5" t="s">
        <v>1046</v>
      </c>
      <c r="I136" s="5" t="s">
        <v>1045</v>
      </c>
      <c r="K136" t="s">
        <v>1211</v>
      </c>
      <c r="L136" t="s">
        <v>1212</v>
      </c>
      <c r="M136" s="2">
        <v>721502</v>
      </c>
      <c r="N136" s="2">
        <v>6726.0041253983991</v>
      </c>
      <c r="O136" s="2"/>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row>
    <row r="137" spans="1:223" ht="15.75" x14ac:dyDescent="0.75">
      <c r="A137" s="9" t="s">
        <v>1221</v>
      </c>
      <c r="B137" s="9" t="s">
        <v>1481</v>
      </c>
      <c r="C137" s="10">
        <v>195296</v>
      </c>
      <c r="D137" s="10">
        <v>1661.357965521948</v>
      </c>
      <c r="E137" s="27">
        <v>8.5068714439719608E-3</v>
      </c>
      <c r="F137" s="29"/>
      <c r="G137" s="27"/>
      <c r="H137" s="5" t="s">
        <v>1049</v>
      </c>
      <c r="I137" s="5" t="s">
        <v>1048</v>
      </c>
      <c r="K137" t="s">
        <v>1215</v>
      </c>
      <c r="L137" t="s">
        <v>1216</v>
      </c>
      <c r="M137" s="2">
        <v>267419</v>
      </c>
      <c r="N137" s="2">
        <v>2210.2960364879891</v>
      </c>
      <c r="O137" s="2"/>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row>
    <row r="138" spans="1:223" ht="15.75" x14ac:dyDescent="0.75">
      <c r="A138" s="5" t="s">
        <v>1224</v>
      </c>
      <c r="B138" s="5" t="s">
        <v>1482</v>
      </c>
      <c r="C138" s="6">
        <v>591158</v>
      </c>
      <c r="D138" s="6">
        <v>4828.3249692740565</v>
      </c>
      <c r="E138" s="7">
        <v>8.1675710542258688E-3</v>
      </c>
      <c r="F138" s="29"/>
      <c r="G138" s="27"/>
      <c r="H138" s="5" t="s">
        <v>1053</v>
      </c>
      <c r="I138" s="5" t="s">
        <v>1052</v>
      </c>
      <c r="K138" t="s">
        <v>1219</v>
      </c>
      <c r="L138" t="s">
        <v>1220</v>
      </c>
      <c r="M138" s="2">
        <v>277297</v>
      </c>
      <c r="N138" s="2">
        <v>2555.1969814993186</v>
      </c>
      <c r="O138" s="2"/>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row>
    <row r="139" spans="1:223" ht="15.75" x14ac:dyDescent="0.75">
      <c r="A139" s="5" t="s">
        <v>1225</v>
      </c>
      <c r="B139" s="5" t="s">
        <v>1483</v>
      </c>
      <c r="C139" s="6">
        <v>182333</v>
      </c>
      <c r="D139" s="6">
        <v>1354.3931784650799</v>
      </c>
      <c r="E139" s="7">
        <v>7.4281297322211556E-3</v>
      </c>
      <c r="F139" s="29"/>
      <c r="G139" s="27"/>
      <c r="H139" s="5" t="s">
        <v>1056</v>
      </c>
      <c r="I139" s="5" t="s">
        <v>1055</v>
      </c>
      <c r="K139" t="s">
        <v>1222</v>
      </c>
      <c r="L139" t="s">
        <v>1223</v>
      </c>
      <c r="M139" s="2">
        <v>216458</v>
      </c>
      <c r="N139" s="2">
        <v>1908.3650917964464</v>
      </c>
      <c r="O139" s="2"/>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row>
    <row r="140" spans="1:223" ht="15.75" x14ac:dyDescent="0.75">
      <c r="A140" s="5" t="s">
        <v>1226</v>
      </c>
      <c r="B140" s="5" t="s">
        <v>1484</v>
      </c>
      <c r="C140" s="6">
        <v>237291</v>
      </c>
      <c r="D140" s="6">
        <v>1969.2861515753384</v>
      </c>
      <c r="E140" s="7">
        <v>8.299034314724698E-3</v>
      </c>
      <c r="F140" s="29"/>
      <c r="G140" s="27"/>
      <c r="H140" s="5" t="s">
        <v>1060</v>
      </c>
      <c r="I140" s="5" t="s">
        <v>1059</v>
      </c>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row>
    <row r="141" spans="1:223" ht="15.75" x14ac:dyDescent="0.75">
      <c r="A141" s="5" t="s">
        <v>1227</v>
      </c>
      <c r="B141" s="5" t="s">
        <v>1485</v>
      </c>
      <c r="C141" s="6">
        <v>143781</v>
      </c>
      <c r="D141" s="6">
        <v>1223.82907975579</v>
      </c>
      <c r="E141" s="7">
        <v>8.51175801918049E-3</v>
      </c>
      <c r="F141" s="29"/>
      <c r="G141" s="27"/>
      <c r="H141" s="5" t="s">
        <v>918</v>
      </c>
      <c r="I141" s="5" t="s">
        <v>917</v>
      </c>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row>
    <row r="142" spans="1:223" ht="15.75" x14ac:dyDescent="0.75">
      <c r="A142" s="5" t="s">
        <v>1229</v>
      </c>
      <c r="B142" s="5" t="s">
        <v>1486</v>
      </c>
      <c r="C142" s="6">
        <v>169136</v>
      </c>
      <c r="D142" s="6">
        <v>1306.8291231851788</v>
      </c>
      <c r="E142" s="7">
        <v>7.7264989309501157E-3</v>
      </c>
      <c r="F142" s="29"/>
      <c r="G142" s="27"/>
      <c r="H142" s="5" t="s">
        <v>1108</v>
      </c>
      <c r="I142" s="5" t="s">
        <v>1107</v>
      </c>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row>
    <row r="143" spans="1:223" ht="15.75" x14ac:dyDescent="0.75">
      <c r="A143" s="5" t="s">
        <v>1231</v>
      </c>
      <c r="B143" s="5" t="s">
        <v>1487</v>
      </c>
      <c r="C143" s="6">
        <v>213243</v>
      </c>
      <c r="D143" s="6">
        <v>1825.6773570937057</v>
      </c>
      <c r="E143" s="7">
        <v>8.5614878663951722E-3</v>
      </c>
      <c r="F143" s="29"/>
      <c r="G143" s="27"/>
      <c r="H143" s="5" t="s">
        <v>1063</v>
      </c>
      <c r="I143" s="5" t="s">
        <v>1062</v>
      </c>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row>
    <row r="144" spans="1:223" ht="15.75" x14ac:dyDescent="0.75">
      <c r="A144" s="5" t="s">
        <v>1232</v>
      </c>
      <c r="B144" s="5" t="s">
        <v>1488</v>
      </c>
      <c r="C144" s="6">
        <v>103016</v>
      </c>
      <c r="D144" s="6">
        <v>929.01026336833149</v>
      </c>
      <c r="E144" s="7">
        <v>9.0181162476540688E-3</v>
      </c>
      <c r="F144" s="29"/>
      <c r="G144" s="27"/>
      <c r="H144" s="5" t="s">
        <v>1046</v>
      </c>
      <c r="I144" s="5" t="s">
        <v>1045</v>
      </c>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row>
    <row r="145" spans="1:223" ht="15.75" x14ac:dyDescent="0.75">
      <c r="A145" s="9" t="s">
        <v>1234</v>
      </c>
      <c r="B145" s="9" t="s">
        <v>1489</v>
      </c>
      <c r="C145" s="10">
        <v>211204</v>
      </c>
      <c r="D145" s="10">
        <v>1505.1409280594744</v>
      </c>
      <c r="E145" s="27">
        <v>7.1264792715075211E-3</v>
      </c>
      <c r="F145" s="29"/>
      <c r="G145" s="27"/>
      <c r="H145" s="5" t="s">
        <v>1067</v>
      </c>
      <c r="I145" s="5" t="s">
        <v>1066</v>
      </c>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row>
    <row r="146" spans="1:223" ht="15.75" x14ac:dyDescent="0.75">
      <c r="A146" s="5" t="s">
        <v>1235</v>
      </c>
      <c r="B146" s="5" t="s">
        <v>1490</v>
      </c>
      <c r="C146" s="6">
        <v>443569</v>
      </c>
      <c r="D146" s="6">
        <v>3489.8607462034788</v>
      </c>
      <c r="E146" s="7">
        <v>7.8676840496145553E-3</v>
      </c>
      <c r="F146" s="29"/>
      <c r="G146" s="27"/>
      <c r="H146" s="5" t="s">
        <v>1071</v>
      </c>
      <c r="I146" s="5" t="s">
        <v>1070</v>
      </c>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row>
    <row r="147" spans="1:223" ht="15.75" x14ac:dyDescent="0.75">
      <c r="A147" s="5" t="s">
        <v>1236</v>
      </c>
      <c r="B147" s="5" t="s">
        <v>1491</v>
      </c>
      <c r="C147" s="6">
        <v>101117</v>
      </c>
      <c r="D147" s="6">
        <v>954.4319155895023</v>
      </c>
      <c r="E147" s="7">
        <v>9.4388867904457441E-3</v>
      </c>
      <c r="F147" s="29"/>
      <c r="G147" s="27"/>
      <c r="H147" s="5" t="s">
        <v>1037</v>
      </c>
      <c r="I147" s="5" t="s">
        <v>1036</v>
      </c>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row>
    <row r="148" spans="1:223" ht="15.75" x14ac:dyDescent="0.75">
      <c r="A148" s="5" t="s">
        <v>1238</v>
      </c>
      <c r="B148" s="5" t="s">
        <v>1492</v>
      </c>
      <c r="C148" s="6">
        <v>488340</v>
      </c>
      <c r="D148" s="6">
        <v>3764.8387248889358</v>
      </c>
      <c r="E148" s="7">
        <v>7.7094621060919358E-3</v>
      </c>
      <c r="F148" s="29"/>
      <c r="G148" s="27"/>
      <c r="H148" s="5" t="s">
        <v>1075</v>
      </c>
      <c r="I148" s="5" t="s">
        <v>1074</v>
      </c>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row>
    <row r="149" spans="1:223" ht="15.75" x14ac:dyDescent="0.75">
      <c r="A149" s="5" t="s">
        <v>1239</v>
      </c>
      <c r="B149" s="5" t="s">
        <v>1493</v>
      </c>
      <c r="C149" s="6">
        <v>256913</v>
      </c>
      <c r="D149" s="6">
        <v>2453.709835021456</v>
      </c>
      <c r="E149" s="7">
        <v>9.5507422163201398E-3</v>
      </c>
      <c r="F149" s="29"/>
      <c r="G149" s="27"/>
      <c r="H149" s="5" t="s">
        <v>1079</v>
      </c>
      <c r="I149" s="5" t="s">
        <v>1078</v>
      </c>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row>
    <row r="150" spans="1:223" ht="15.75" x14ac:dyDescent="0.75">
      <c r="A150" s="5" t="s">
        <v>1240</v>
      </c>
      <c r="B150" s="5" t="s">
        <v>1494</v>
      </c>
      <c r="C150" s="6">
        <v>116790</v>
      </c>
      <c r="D150" s="6">
        <v>882.26156195578471</v>
      </c>
      <c r="E150" s="7">
        <v>7.5542560318159488E-3</v>
      </c>
      <c r="F150" s="29"/>
      <c r="G150" s="27"/>
      <c r="H150" s="5" t="s">
        <v>865</v>
      </c>
      <c r="I150" s="5" t="s">
        <v>864</v>
      </c>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row>
    <row r="151" spans="1:223" ht="15.75" x14ac:dyDescent="0.75">
      <c r="A151" s="5" t="s">
        <v>1242</v>
      </c>
      <c r="B151" s="5" t="s">
        <v>1495</v>
      </c>
      <c r="C151" s="6">
        <v>199263</v>
      </c>
      <c r="D151" s="6">
        <v>1772.5498995736959</v>
      </c>
      <c r="E151" s="7">
        <v>8.8955295241650283E-3</v>
      </c>
      <c r="F151" s="29"/>
      <c r="G151" s="27"/>
      <c r="H151" s="5" t="s">
        <v>770</v>
      </c>
      <c r="I151" s="5" t="s">
        <v>769</v>
      </c>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row>
    <row r="152" spans="1:223" ht="15.75" x14ac:dyDescent="0.75">
      <c r="A152" s="5" t="s">
        <v>1244</v>
      </c>
      <c r="B152" s="5" t="s">
        <v>1496</v>
      </c>
      <c r="C152" s="6">
        <v>468040</v>
      </c>
      <c r="D152" s="6">
        <v>4421.3060829842198</v>
      </c>
      <c r="E152" s="7">
        <v>9.4464278330574723E-3</v>
      </c>
      <c r="F152" s="29"/>
      <c r="G152" s="27"/>
      <c r="H152" s="5" t="s">
        <v>1083</v>
      </c>
      <c r="I152" s="5" t="s">
        <v>1082</v>
      </c>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row>
    <row r="153" spans="1:223" ht="15.75" x14ac:dyDescent="0.75">
      <c r="A153" s="9" t="s">
        <v>1245</v>
      </c>
      <c r="B153" s="9" t="s">
        <v>1497</v>
      </c>
      <c r="C153" s="10">
        <v>149368</v>
      </c>
      <c r="D153" s="10">
        <v>1226.076431981212</v>
      </c>
      <c r="E153" s="27">
        <v>8.2084277220101486E-3</v>
      </c>
      <c r="F153" s="29"/>
      <c r="G153" s="27"/>
      <c r="H153" s="5" t="s">
        <v>825</v>
      </c>
      <c r="I153" s="5" t="s">
        <v>824</v>
      </c>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row>
    <row r="154" spans="1:223" ht="15.75" x14ac:dyDescent="0.75">
      <c r="A154" s="5" t="s">
        <v>1247</v>
      </c>
      <c r="B154" s="5" t="s">
        <v>1498</v>
      </c>
      <c r="C154" s="6">
        <v>242116</v>
      </c>
      <c r="D154" s="6">
        <v>2415.1335633602598</v>
      </c>
      <c r="E154" s="7">
        <v>9.9751093003364495E-3</v>
      </c>
      <c r="F154" s="29"/>
      <c r="G154" s="27"/>
      <c r="H154" s="5" t="s">
        <v>845</v>
      </c>
      <c r="I154" s="5" t="s">
        <v>844</v>
      </c>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row>
    <row r="155" spans="1:223" ht="15.75" x14ac:dyDescent="0.75">
      <c r="A155" s="5" t="s">
        <v>1249</v>
      </c>
      <c r="B155" s="5" t="s">
        <v>1499</v>
      </c>
      <c r="C155" s="6">
        <v>180269</v>
      </c>
      <c r="D155" s="6">
        <v>1587.8558478185673</v>
      </c>
      <c r="E155" s="7">
        <v>8.8082579246490933E-3</v>
      </c>
      <c r="F155" s="29"/>
      <c r="G155" s="27"/>
      <c r="H155" s="5" t="s">
        <v>1090</v>
      </c>
      <c r="I155" s="5" t="s">
        <v>1089</v>
      </c>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row>
    <row r="156" spans="1:223" ht="15.75" x14ac:dyDescent="0.75">
      <c r="A156" s="5" t="s">
        <v>1251</v>
      </c>
      <c r="B156" s="5" t="s">
        <v>1500</v>
      </c>
      <c r="C156" s="6">
        <v>176743</v>
      </c>
      <c r="D156" s="6">
        <v>1668.2090113539482</v>
      </c>
      <c r="E156" s="7">
        <v>9.4386143233618769E-3</v>
      </c>
      <c r="F156" s="29"/>
      <c r="G156" s="27"/>
      <c r="H156" s="5" t="s">
        <v>1094</v>
      </c>
      <c r="I156" s="5" t="s">
        <v>1093</v>
      </c>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row>
    <row r="157" spans="1:223" ht="15.75" x14ac:dyDescent="0.75">
      <c r="A157" s="5" t="s">
        <v>1252</v>
      </c>
      <c r="B157" s="5" t="s">
        <v>1501</v>
      </c>
      <c r="C157" s="6">
        <v>217289</v>
      </c>
      <c r="D157" s="6">
        <v>1792.3847529312407</v>
      </c>
      <c r="E157" s="7">
        <v>8.2488517731281411E-3</v>
      </c>
      <c r="F157" s="29"/>
      <c r="G157" s="27"/>
      <c r="H157" s="5" t="s">
        <v>795</v>
      </c>
      <c r="I157" s="5" t="s">
        <v>794</v>
      </c>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row>
    <row r="158" spans="1:223" ht="15.75" x14ac:dyDescent="0.75">
      <c r="A158" s="5" t="s">
        <v>1254</v>
      </c>
      <c r="B158" s="5" t="s">
        <v>1502</v>
      </c>
      <c r="C158" s="6">
        <v>166188</v>
      </c>
      <c r="D158" s="6">
        <v>1586.5750687606519</v>
      </c>
      <c r="E158" s="7">
        <v>9.5468690203904735E-3</v>
      </c>
      <c r="F158" s="29"/>
      <c r="G158" s="27"/>
      <c r="H158" s="5" t="s">
        <v>947</v>
      </c>
      <c r="I158" s="5" t="s">
        <v>946</v>
      </c>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row>
    <row r="159" spans="1:223" ht="15.75" x14ac:dyDescent="0.75">
      <c r="A159" s="5" t="s">
        <v>1256</v>
      </c>
      <c r="B159" s="5" t="s">
        <v>1503</v>
      </c>
      <c r="C159" s="6">
        <v>136155</v>
      </c>
      <c r="D159" s="6">
        <v>1303.8894742403177</v>
      </c>
      <c r="E159" s="7">
        <v>9.5765082019780221E-3</v>
      </c>
      <c r="F159" s="29"/>
      <c r="G159" s="27"/>
      <c r="H159" s="5" t="s">
        <v>965</v>
      </c>
      <c r="I159" s="5" t="s">
        <v>964</v>
      </c>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row>
    <row r="160" spans="1:223" ht="15.75" x14ac:dyDescent="0.75">
      <c r="A160" s="9" t="s">
        <v>1258</v>
      </c>
      <c r="B160" s="9" t="s">
        <v>1504</v>
      </c>
      <c r="C160" s="10">
        <v>141353</v>
      </c>
      <c r="D160" s="10">
        <v>987.65019948345787</v>
      </c>
      <c r="E160" s="27">
        <v>6.9871187699126151E-3</v>
      </c>
      <c r="F160" s="29"/>
      <c r="G160" s="27"/>
      <c r="H160" s="5" t="s">
        <v>975</v>
      </c>
      <c r="I160" s="5" t="s">
        <v>974</v>
      </c>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row>
    <row r="161" spans="1:223" ht="15.75" x14ac:dyDescent="0.75">
      <c r="A161" s="5" t="s">
        <v>1260</v>
      </c>
      <c r="B161" s="5" t="s">
        <v>1505</v>
      </c>
      <c r="C161" s="6">
        <v>193792</v>
      </c>
      <c r="D161" s="6">
        <v>1787.6865172100406</v>
      </c>
      <c r="E161" s="7">
        <v>9.2247694291304107E-3</v>
      </c>
      <c r="F161" s="29"/>
      <c r="G161" s="27"/>
      <c r="H161" s="5" t="s">
        <v>997</v>
      </c>
      <c r="I161" s="5" t="s">
        <v>996</v>
      </c>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row>
    <row r="162" spans="1:223" ht="15.75" x14ac:dyDescent="0.75">
      <c r="A162" s="5" t="s">
        <v>1262</v>
      </c>
      <c r="B162" s="5" t="s">
        <v>1506</v>
      </c>
      <c r="C162" s="6">
        <v>113336</v>
      </c>
      <c r="D162" s="6">
        <v>700.24084593994314</v>
      </c>
      <c r="E162" s="7">
        <v>6.1784503241683417E-3</v>
      </c>
      <c r="F162" s="29"/>
      <c r="G162" s="27"/>
      <c r="H162" s="5" t="s">
        <v>767</v>
      </c>
      <c r="I162" s="5" t="s">
        <v>766</v>
      </c>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row>
    <row r="163" spans="1:223" ht="15.75" x14ac:dyDescent="0.75">
      <c r="A163" s="9" t="s">
        <v>1264</v>
      </c>
      <c r="B163" s="9" t="s">
        <v>1507</v>
      </c>
      <c r="C163" s="10">
        <v>130047</v>
      </c>
      <c r="D163" s="10">
        <v>1079.5185073762057</v>
      </c>
      <c r="E163" s="27">
        <v>8.300987392067527E-3</v>
      </c>
      <c r="F163" s="29"/>
      <c r="G163" s="27"/>
      <c r="H163" s="5" t="s">
        <v>1098</v>
      </c>
      <c r="I163" s="5" t="s">
        <v>1097</v>
      </c>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row>
    <row r="164" spans="1:223" ht="15.75" x14ac:dyDescent="0.75">
      <c r="A164" s="9" t="s">
        <v>1265</v>
      </c>
      <c r="B164" s="9" t="s">
        <v>1508</v>
      </c>
      <c r="C164" s="10">
        <v>240445</v>
      </c>
      <c r="D164" s="10">
        <v>2030.4785779603205</v>
      </c>
      <c r="E164" s="27">
        <v>8.4446695833156043E-3</v>
      </c>
      <c r="F164" s="29"/>
      <c r="G164" s="27"/>
      <c r="H164" s="5" t="s">
        <v>1153</v>
      </c>
      <c r="I164" s="5" t="s">
        <v>1152</v>
      </c>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row>
    <row r="165" spans="1:223" ht="15.75" x14ac:dyDescent="0.75">
      <c r="A165" s="9" t="s">
        <v>1267</v>
      </c>
      <c r="B165" s="9" t="s">
        <v>1509</v>
      </c>
      <c r="C165" s="10">
        <v>130885</v>
      </c>
      <c r="D165" s="10">
        <v>1115.9847082117078</v>
      </c>
      <c r="E165" s="27">
        <v>8.5264522917959107E-3</v>
      </c>
      <c r="F165" s="29"/>
      <c r="G165" s="27"/>
      <c r="H165" s="5" t="s">
        <v>1101</v>
      </c>
      <c r="I165" s="5" t="s">
        <v>1100</v>
      </c>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row>
    <row r="166" spans="1:223" ht="15.75" x14ac:dyDescent="0.75">
      <c r="A166" s="5" t="s">
        <v>1268</v>
      </c>
      <c r="B166" s="5" t="s">
        <v>1510</v>
      </c>
      <c r="C166" s="6">
        <v>232910</v>
      </c>
      <c r="D166" s="6">
        <v>2068.7073932082199</v>
      </c>
      <c r="E166" s="7">
        <v>8.8820033197725291E-3</v>
      </c>
      <c r="F166" s="29"/>
      <c r="G166" s="27"/>
      <c r="H166" s="5" t="s">
        <v>1104</v>
      </c>
      <c r="I166" s="5" t="s">
        <v>1103</v>
      </c>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row>
    <row r="167" spans="1:223" ht="15.75" x14ac:dyDescent="0.75">
      <c r="A167" s="5" t="s">
        <v>1269</v>
      </c>
      <c r="B167" s="5" t="s">
        <v>1511</v>
      </c>
      <c r="C167" s="6">
        <v>109916</v>
      </c>
      <c r="D167" s="6">
        <v>989.06441940255854</v>
      </c>
      <c r="E167" s="7">
        <v>8.9983662014862121E-3</v>
      </c>
      <c r="F167" s="29"/>
      <c r="G167" s="27"/>
      <c r="H167" s="5" t="s">
        <v>965</v>
      </c>
      <c r="I167" s="5" t="s">
        <v>964</v>
      </c>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row>
    <row r="168" spans="1:223" ht="15.75" x14ac:dyDescent="0.75">
      <c r="A168" s="5" t="s">
        <v>1271</v>
      </c>
      <c r="B168" s="5" t="s">
        <v>1512</v>
      </c>
      <c r="C168" s="6">
        <v>251259</v>
      </c>
      <c r="D168" s="6">
        <v>2273.3637232632923</v>
      </c>
      <c r="E168" s="7">
        <v>9.0478897204211289E-3</v>
      </c>
      <c r="F168" s="29"/>
      <c r="G168" s="27"/>
      <c r="H168" s="5" t="s">
        <v>918</v>
      </c>
      <c r="I168" s="5" t="s">
        <v>917</v>
      </c>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row>
    <row r="169" spans="1:223" ht="15.75" x14ac:dyDescent="0.75">
      <c r="A169" s="5" t="s">
        <v>1273</v>
      </c>
      <c r="B169" s="5" t="s">
        <v>1513</v>
      </c>
      <c r="C169" s="6">
        <v>226055</v>
      </c>
      <c r="D169" s="6">
        <v>1586.7141046428426</v>
      </c>
      <c r="E169" s="7">
        <v>7.0191506697168506E-3</v>
      </c>
      <c r="F169" s="29"/>
      <c r="G169" s="27"/>
      <c r="H169" s="5" t="s">
        <v>1112</v>
      </c>
      <c r="I169" s="5" t="s">
        <v>1111</v>
      </c>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row>
    <row r="170" spans="1:223" ht="15.75" x14ac:dyDescent="0.75">
      <c r="A170" s="5" t="s">
        <v>1274</v>
      </c>
      <c r="B170" s="5" t="s">
        <v>1514</v>
      </c>
      <c r="C170" s="6">
        <v>152835</v>
      </c>
      <c r="D170" s="6">
        <v>1322.7116368865911</v>
      </c>
      <c r="E170" s="7">
        <v>8.6545073895808629E-3</v>
      </c>
      <c r="F170" s="29"/>
      <c r="G170" s="27"/>
      <c r="H170" s="5" t="s">
        <v>1116</v>
      </c>
      <c r="I170" s="5" t="s">
        <v>1115</v>
      </c>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row>
    <row r="171" spans="1:223" ht="15.75" x14ac:dyDescent="0.75">
      <c r="A171" s="5" t="s">
        <v>1275</v>
      </c>
      <c r="B171" s="5" t="s">
        <v>1515</v>
      </c>
      <c r="C171" s="6">
        <v>446932</v>
      </c>
      <c r="D171" s="6">
        <v>3813.9512362821529</v>
      </c>
      <c r="E171" s="7">
        <v>8.5336275681359864E-3</v>
      </c>
      <c r="F171" s="29"/>
      <c r="G171" s="27"/>
      <c r="H171" s="5" t="s">
        <v>841</v>
      </c>
      <c r="I171" s="5" t="s">
        <v>840</v>
      </c>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row>
    <row r="172" spans="1:223" ht="15.75" x14ac:dyDescent="0.75">
      <c r="A172" s="9" t="s">
        <v>1277</v>
      </c>
      <c r="B172" s="9" t="s">
        <v>1516</v>
      </c>
      <c r="C172" s="10">
        <v>105191</v>
      </c>
      <c r="D172" s="10">
        <v>1067.607346796475</v>
      </c>
      <c r="E172" s="27">
        <v>1.0149227089736527E-2</v>
      </c>
      <c r="F172" s="29"/>
      <c r="G172" s="27"/>
      <c r="H172" s="5" t="s">
        <v>1119</v>
      </c>
      <c r="I172" s="5" t="s">
        <v>1118</v>
      </c>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row>
    <row r="173" spans="1:223" ht="15.75" x14ac:dyDescent="0.75">
      <c r="A173" s="5" t="s">
        <v>1278</v>
      </c>
      <c r="B173" s="5" t="s">
        <v>1517</v>
      </c>
      <c r="C173" s="6">
        <v>253991</v>
      </c>
      <c r="D173" s="6">
        <v>1518.3291594988225</v>
      </c>
      <c r="E173" s="7">
        <v>5.9778856711411917E-3</v>
      </c>
      <c r="F173" s="29"/>
      <c r="G173" s="27"/>
      <c r="H173" s="5" t="s">
        <v>1086</v>
      </c>
      <c r="I173" s="5" t="s">
        <v>1085</v>
      </c>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row>
    <row r="174" spans="1:223" ht="15.75" x14ac:dyDescent="0.75">
      <c r="A174" s="9" t="s">
        <v>1280</v>
      </c>
      <c r="B174" s="9" t="s">
        <v>1518</v>
      </c>
      <c r="C174" s="10">
        <v>162810</v>
      </c>
      <c r="D174" s="10">
        <v>1415.6460526357134</v>
      </c>
      <c r="E174" s="27">
        <v>8.6950804780769816E-3</v>
      </c>
      <c r="F174" s="29"/>
      <c r="G174" s="27"/>
      <c r="H174" s="5" t="s">
        <v>1122</v>
      </c>
      <c r="I174" s="5" t="s">
        <v>1121</v>
      </c>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row>
    <row r="175" spans="1:223" ht="15.75" x14ac:dyDescent="0.75">
      <c r="A175" s="5" t="s">
        <v>1281</v>
      </c>
      <c r="B175" s="5" t="s">
        <v>1519</v>
      </c>
      <c r="C175" s="6">
        <v>123688</v>
      </c>
      <c r="D175" s="6">
        <v>1125.6495782750867</v>
      </c>
      <c r="E175" s="7">
        <v>9.1007177598076347E-3</v>
      </c>
      <c r="F175" s="29"/>
      <c r="G175" s="27"/>
      <c r="H175" s="5" t="s">
        <v>1126</v>
      </c>
      <c r="I175" s="5" t="s">
        <v>1125</v>
      </c>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row>
    <row r="176" spans="1:223" ht="15.75" x14ac:dyDescent="0.75">
      <c r="A176" s="9" t="s">
        <v>1282</v>
      </c>
      <c r="B176" s="9" t="s">
        <v>1520</v>
      </c>
      <c r="C176" s="10">
        <v>252025</v>
      </c>
      <c r="D176" s="10">
        <v>2193.6629251817621</v>
      </c>
      <c r="E176" s="27">
        <v>8.7041481011080734E-3</v>
      </c>
      <c r="F176" s="29"/>
      <c r="G176" s="27"/>
      <c r="H176" s="5" t="s">
        <v>1130</v>
      </c>
      <c r="I176" s="5" t="s">
        <v>1129</v>
      </c>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row>
    <row r="177" spans="1:223" ht="15.75" x14ac:dyDescent="0.75">
      <c r="A177" s="5" t="s">
        <v>1283</v>
      </c>
      <c r="B177" s="5" t="s">
        <v>1521</v>
      </c>
      <c r="C177" s="6">
        <v>232106</v>
      </c>
      <c r="D177" s="6">
        <v>1922.812779634198</v>
      </c>
      <c r="E177" s="7">
        <v>8.28420109619828E-3</v>
      </c>
      <c r="F177" s="29"/>
      <c r="G177" s="27"/>
      <c r="H177" s="5" t="s">
        <v>1134</v>
      </c>
      <c r="I177" s="5" t="s">
        <v>1133</v>
      </c>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row>
    <row r="178" spans="1:223" ht="15.75" x14ac:dyDescent="0.75">
      <c r="A178" s="9" t="s">
        <v>1284</v>
      </c>
      <c r="B178" s="9" t="s">
        <v>1522</v>
      </c>
      <c r="C178" s="10">
        <v>238749</v>
      </c>
      <c r="D178" s="10">
        <v>1980.375579290682</v>
      </c>
      <c r="E178" s="27">
        <v>8.2948015668785294E-3</v>
      </c>
      <c r="F178" s="29"/>
      <c r="G178" s="27"/>
      <c r="H178" s="5" t="s">
        <v>1138</v>
      </c>
      <c r="I178" s="5" t="s">
        <v>1137</v>
      </c>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row>
    <row r="179" spans="1:223" ht="15.75" x14ac:dyDescent="0.75">
      <c r="A179" s="5" t="s">
        <v>1285</v>
      </c>
      <c r="B179" s="5" t="s">
        <v>1523</v>
      </c>
      <c r="C179" s="6">
        <v>247617</v>
      </c>
      <c r="D179" s="6">
        <v>2201.3078942511838</v>
      </c>
      <c r="E179" s="7">
        <v>8.8899707784650638E-3</v>
      </c>
      <c r="F179" s="29"/>
      <c r="G179" s="27"/>
      <c r="H179" s="5" t="s">
        <v>1142</v>
      </c>
      <c r="I179" s="5" t="s">
        <v>1141</v>
      </c>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row>
    <row r="180" spans="1:223" ht="15.75" x14ac:dyDescent="0.75">
      <c r="A180" s="5" t="s">
        <v>1287</v>
      </c>
      <c r="B180" s="5" t="s">
        <v>1524</v>
      </c>
      <c r="C180" s="6">
        <v>77853</v>
      </c>
      <c r="D180" s="6">
        <v>665.96057079848947</v>
      </c>
      <c r="E180" s="7">
        <v>8.5540771813352023E-3</v>
      </c>
      <c r="F180" s="29"/>
      <c r="G180" s="27"/>
      <c r="H180" s="5" t="s">
        <v>1145</v>
      </c>
      <c r="I180" s="5" t="s">
        <v>1144</v>
      </c>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row>
    <row r="181" spans="1:223" ht="15.75" x14ac:dyDescent="0.75">
      <c r="A181" s="5" t="s">
        <v>1288</v>
      </c>
      <c r="B181" s="5" t="s">
        <v>1525</v>
      </c>
      <c r="C181" s="6">
        <v>152962</v>
      </c>
      <c r="D181" s="6">
        <v>1269.404302321288</v>
      </c>
      <c r="E181" s="7">
        <v>8.2988212910480256E-3</v>
      </c>
      <c r="F181" s="29"/>
      <c r="G181" s="27"/>
      <c r="H181" s="5" t="s">
        <v>1108</v>
      </c>
      <c r="I181" s="5" t="s">
        <v>1107</v>
      </c>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row>
    <row r="182" spans="1:223" ht="15.75" x14ac:dyDescent="0.75">
      <c r="A182" s="5" t="s">
        <v>1290</v>
      </c>
      <c r="B182" s="5" t="s">
        <v>1526</v>
      </c>
      <c r="C182" s="6">
        <v>88083</v>
      </c>
      <c r="D182" s="6">
        <v>761.26567584879444</v>
      </c>
      <c r="E182" s="7">
        <v>8.6425947782068548E-3</v>
      </c>
      <c r="F182" s="29"/>
      <c r="G182" s="27"/>
      <c r="H182" s="5" t="s">
        <v>947</v>
      </c>
      <c r="I182" s="5" t="s">
        <v>946</v>
      </c>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row>
    <row r="183" spans="1:223" ht="15.75" x14ac:dyDescent="0.75">
      <c r="A183" s="5" t="s">
        <v>1292</v>
      </c>
      <c r="B183" s="5" t="s">
        <v>1527</v>
      </c>
      <c r="C183" s="6">
        <v>186494</v>
      </c>
      <c r="D183" s="6">
        <v>1502.8497199254687</v>
      </c>
      <c r="E183" s="7">
        <v>8.0584346945503267E-3</v>
      </c>
      <c r="F183" s="29"/>
      <c r="G183" s="27"/>
      <c r="H183" s="5" t="s">
        <v>761</v>
      </c>
      <c r="I183" s="5" t="s">
        <v>760</v>
      </c>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row>
    <row r="184" spans="1:223" ht="15.75" x14ac:dyDescent="0.75">
      <c r="A184" s="9" t="s">
        <v>1294</v>
      </c>
      <c r="B184" s="9" t="s">
        <v>1528</v>
      </c>
      <c r="C184" s="10">
        <v>199567</v>
      </c>
      <c r="D184" s="10">
        <v>1690.7402101485177</v>
      </c>
      <c r="E184" s="27">
        <v>8.4720430238893092E-3</v>
      </c>
      <c r="F184" s="29"/>
      <c r="G184" s="27"/>
      <c r="H184" s="5" t="s">
        <v>1149</v>
      </c>
      <c r="I184" s="5" t="s">
        <v>1148</v>
      </c>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row>
    <row r="185" spans="1:223" ht="15.75" x14ac:dyDescent="0.75">
      <c r="A185" s="5" t="s">
        <v>1295</v>
      </c>
      <c r="B185" s="5" t="s">
        <v>1529</v>
      </c>
      <c r="C185" s="6">
        <v>145343</v>
      </c>
      <c r="D185" s="6">
        <v>1202.8412244018136</v>
      </c>
      <c r="E185" s="7">
        <v>8.275879983224604E-3</v>
      </c>
      <c r="F185" s="29"/>
      <c r="G185" s="27"/>
      <c r="H185" s="5" t="s">
        <v>1157</v>
      </c>
      <c r="I185" s="5" t="s">
        <v>1156</v>
      </c>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row>
    <row r="186" spans="1:223" ht="15.75" x14ac:dyDescent="0.75">
      <c r="A186" s="5" t="s">
        <v>1297</v>
      </c>
      <c r="B186" s="5" t="s">
        <v>1530</v>
      </c>
      <c r="C186" s="6">
        <v>118345</v>
      </c>
      <c r="D186" s="6">
        <v>1093.2792130176492</v>
      </c>
      <c r="E186" s="7">
        <v>9.2380684694549769E-3</v>
      </c>
      <c r="F186" s="29"/>
      <c r="G186" s="27"/>
      <c r="H186" s="5" t="s">
        <v>947</v>
      </c>
      <c r="I186" s="5" t="s">
        <v>946</v>
      </c>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row>
    <row r="187" spans="1:223" ht="15.75" x14ac:dyDescent="0.75">
      <c r="A187" s="5" t="s">
        <v>1299</v>
      </c>
      <c r="B187" s="5" t="s">
        <v>1531</v>
      </c>
      <c r="C187" s="6">
        <v>134263</v>
      </c>
      <c r="D187" s="6">
        <v>1045.796502819687</v>
      </c>
      <c r="E187" s="7">
        <v>7.7891638263683002E-3</v>
      </c>
      <c r="F187" s="29"/>
      <c r="G187" s="27"/>
      <c r="H187" s="5" t="s">
        <v>1160</v>
      </c>
      <c r="I187" s="5" t="s">
        <v>1159</v>
      </c>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row>
    <row r="188" spans="1:223" ht="15.75" x14ac:dyDescent="0.75">
      <c r="A188" s="5" t="s">
        <v>1300</v>
      </c>
      <c r="B188" s="5" t="s">
        <v>1532</v>
      </c>
      <c r="C188" s="6">
        <v>240771</v>
      </c>
      <c r="D188" s="6">
        <v>1363.0927958474142</v>
      </c>
      <c r="E188" s="7">
        <v>5.6613661771866804E-3</v>
      </c>
      <c r="F188" s="29"/>
      <c r="G188" s="27"/>
      <c r="H188" s="5" t="s">
        <v>1163</v>
      </c>
      <c r="I188" s="5" t="s">
        <v>1162</v>
      </c>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row>
    <row r="189" spans="1:223" ht="15.75" x14ac:dyDescent="0.75">
      <c r="A189" s="9" t="s">
        <v>1301</v>
      </c>
      <c r="B189" s="9" t="s">
        <v>1533</v>
      </c>
      <c r="C189" s="10">
        <v>194052</v>
      </c>
      <c r="D189" s="10">
        <v>1618.6204961788003</v>
      </c>
      <c r="E189" s="27">
        <v>8.3411688422628995E-3</v>
      </c>
      <c r="F189" s="29"/>
      <c r="G189" s="27"/>
      <c r="H189" s="5" t="s">
        <v>1166</v>
      </c>
      <c r="I189" s="5" t="s">
        <v>1165</v>
      </c>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row>
    <row r="190" spans="1:223" ht="15.75" x14ac:dyDescent="0.75">
      <c r="A190" s="5" t="s">
        <v>1302</v>
      </c>
      <c r="B190" s="5" t="s">
        <v>1534</v>
      </c>
      <c r="C190" s="6">
        <v>299572</v>
      </c>
      <c r="D190" s="6">
        <v>2499.52873142727</v>
      </c>
      <c r="E190" s="7">
        <v>8.3436660683484098E-3</v>
      </c>
      <c r="F190" s="29"/>
      <c r="G190" s="27"/>
      <c r="H190" s="5" t="s">
        <v>1169</v>
      </c>
      <c r="I190" s="5" t="s">
        <v>1168</v>
      </c>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row>
    <row r="191" spans="1:223" ht="15.75" x14ac:dyDescent="0.75">
      <c r="A191" s="9" t="s">
        <v>1303</v>
      </c>
      <c r="B191" s="9" t="s">
        <v>1535</v>
      </c>
      <c r="C191" s="10">
        <v>85235</v>
      </c>
      <c r="D191" s="10">
        <v>719.0520324871585</v>
      </c>
      <c r="E191" s="27">
        <v>8.4361123070001588E-3</v>
      </c>
      <c r="F191" s="29"/>
      <c r="G191" s="27"/>
      <c r="H191" s="5" t="s">
        <v>825</v>
      </c>
      <c r="I191" s="5" t="s">
        <v>824</v>
      </c>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row>
    <row r="192" spans="1:223" ht="15.75" x14ac:dyDescent="0.75">
      <c r="A192" s="5" t="s">
        <v>1305</v>
      </c>
      <c r="B192" s="5" t="s">
        <v>1536</v>
      </c>
      <c r="C192" s="6">
        <v>300082</v>
      </c>
      <c r="D192" s="6">
        <v>2477.8922920601185</v>
      </c>
      <c r="E192" s="7">
        <v>8.2573839552526253E-3</v>
      </c>
      <c r="F192" s="29"/>
      <c r="G192" s="27"/>
      <c r="H192" s="5" t="s">
        <v>1172</v>
      </c>
      <c r="I192" s="5" t="s">
        <v>1171</v>
      </c>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row>
    <row r="193" spans="1:223" ht="15.75" x14ac:dyDescent="0.75">
      <c r="A193" s="5" t="s">
        <v>1306</v>
      </c>
      <c r="B193" s="5" t="s">
        <v>1537</v>
      </c>
      <c r="C193" s="6">
        <v>222808</v>
      </c>
      <c r="D193" s="6">
        <v>2034.4934644397019</v>
      </c>
      <c r="E193" s="7">
        <v>9.1311508762688138E-3</v>
      </c>
      <c r="F193" s="29"/>
      <c r="G193" s="27"/>
      <c r="H193" s="5" t="s">
        <v>1175</v>
      </c>
      <c r="I193" s="5" t="s">
        <v>1174</v>
      </c>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row>
    <row r="194" spans="1:223" ht="15.75" x14ac:dyDescent="0.75">
      <c r="A194" s="5" t="s">
        <v>1307</v>
      </c>
      <c r="B194" s="5" t="s">
        <v>1538</v>
      </c>
      <c r="C194" s="6">
        <v>240417</v>
      </c>
      <c r="D194" s="6">
        <v>1676.3318068494775</v>
      </c>
      <c r="E194" s="7">
        <v>6.9726009676914589E-3</v>
      </c>
      <c r="F194" s="29"/>
      <c r="G194" s="27"/>
      <c r="H194" s="5" t="s">
        <v>1179</v>
      </c>
      <c r="I194" s="5" t="s">
        <v>1178</v>
      </c>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row>
    <row r="195" spans="1:223" ht="15.75" x14ac:dyDescent="0.75">
      <c r="A195" s="5" t="s">
        <v>1308</v>
      </c>
      <c r="B195" s="5" t="s">
        <v>1539</v>
      </c>
      <c r="C195" s="6">
        <v>318559</v>
      </c>
      <c r="D195" s="6">
        <v>1853.1699961019674</v>
      </c>
      <c r="E195" s="7">
        <v>5.8173525033101163E-3</v>
      </c>
      <c r="F195" s="29"/>
      <c r="G195" s="27"/>
      <c r="H195" s="5" t="s">
        <v>1108</v>
      </c>
      <c r="I195" s="5" t="s">
        <v>1107</v>
      </c>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row>
    <row r="196" spans="1:223" ht="15.75" x14ac:dyDescent="0.75">
      <c r="A196" s="9" t="s">
        <v>1310</v>
      </c>
      <c r="B196" s="9" t="s">
        <v>1540</v>
      </c>
      <c r="C196" s="10">
        <v>176240</v>
      </c>
      <c r="D196" s="10">
        <v>1446.7895942288121</v>
      </c>
      <c r="E196" s="27">
        <v>8.2092010566773271E-3</v>
      </c>
      <c r="F196" s="29"/>
      <c r="G196" s="27"/>
      <c r="H196" s="5" t="s">
        <v>1183</v>
      </c>
      <c r="I196" s="5" t="s">
        <v>1182</v>
      </c>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row>
    <row r="197" spans="1:223" ht="15.75" x14ac:dyDescent="0.75">
      <c r="A197" s="5" t="s">
        <v>1311</v>
      </c>
      <c r="B197" s="5" t="s">
        <v>1541</v>
      </c>
      <c r="C197" s="6">
        <v>154568</v>
      </c>
      <c r="D197" s="6">
        <v>1316.3003048480789</v>
      </c>
      <c r="E197" s="7">
        <v>8.5159949332855363E-3</v>
      </c>
      <c r="F197" s="29"/>
      <c r="G197" s="27"/>
      <c r="H197" s="5" t="s">
        <v>1187</v>
      </c>
      <c r="I197" s="5" t="s">
        <v>1186</v>
      </c>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row>
    <row r="198" spans="1:223" ht="15.75" x14ac:dyDescent="0.75">
      <c r="A198" s="9" t="s">
        <v>1312</v>
      </c>
      <c r="B198" s="9" t="s">
        <v>1542</v>
      </c>
      <c r="C198" s="10">
        <v>218615</v>
      </c>
      <c r="D198" s="10">
        <v>1912.4700214469949</v>
      </c>
      <c r="E198" s="27">
        <v>8.7481189371589087E-3</v>
      </c>
      <c r="F198" s="29"/>
      <c r="G198" s="27"/>
      <c r="H198" s="5" t="s">
        <v>825</v>
      </c>
      <c r="I198" s="5" t="s">
        <v>824</v>
      </c>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row>
    <row r="199" spans="1:223" ht="15.75" x14ac:dyDescent="0.75">
      <c r="A199" s="5" t="s">
        <v>1314</v>
      </c>
      <c r="B199" s="5" t="s">
        <v>1543</v>
      </c>
      <c r="C199" s="6">
        <v>245005</v>
      </c>
      <c r="D199" s="6">
        <v>2042.9364591227588</v>
      </c>
      <c r="E199" s="7">
        <v>8.3383459893584169E-3</v>
      </c>
      <c r="F199" s="29"/>
      <c r="G199" s="27"/>
      <c r="H199" s="5" t="s">
        <v>1190</v>
      </c>
      <c r="I199" s="5" t="s">
        <v>1189</v>
      </c>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row>
    <row r="200" spans="1:223" ht="15.75" x14ac:dyDescent="0.75">
      <c r="A200" s="5" t="s">
        <v>1315</v>
      </c>
      <c r="B200" s="5" t="s">
        <v>1544</v>
      </c>
      <c r="C200" s="6">
        <v>459535</v>
      </c>
      <c r="D200" s="6">
        <v>4293.026016234423</v>
      </c>
      <c r="E200" s="7">
        <v>9.3421089062518045E-3</v>
      </c>
      <c r="F200" s="29"/>
      <c r="G200" s="27"/>
      <c r="H200" s="5" t="s">
        <v>1193</v>
      </c>
      <c r="I200" s="5" t="s">
        <v>1192</v>
      </c>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row>
    <row r="201" spans="1:223" ht="15.75" x14ac:dyDescent="0.75">
      <c r="A201" s="5" t="s">
        <v>1316</v>
      </c>
      <c r="B201" s="5" t="s">
        <v>1545</v>
      </c>
      <c r="C201" s="6">
        <v>389103</v>
      </c>
      <c r="D201" s="6">
        <v>3388.3735760712152</v>
      </c>
      <c r="E201" s="7">
        <v>8.7081661567019915E-3</v>
      </c>
      <c r="F201" s="29"/>
      <c r="G201" s="27"/>
      <c r="H201" s="5" t="s">
        <v>947</v>
      </c>
      <c r="I201" s="5" t="s">
        <v>946</v>
      </c>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row>
    <row r="202" spans="1:223" ht="15.75" x14ac:dyDescent="0.75">
      <c r="A202" s="5" t="s">
        <v>1318</v>
      </c>
      <c r="B202" s="5" t="s">
        <v>1546</v>
      </c>
      <c r="C202" s="6">
        <v>94071</v>
      </c>
      <c r="D202" s="6">
        <v>808.33931085433926</v>
      </c>
      <c r="E202" s="7">
        <v>8.592864016055312E-3</v>
      </c>
      <c r="F202" s="29"/>
      <c r="G202" s="27"/>
      <c r="H202" s="5" t="s">
        <v>1197</v>
      </c>
      <c r="I202" s="5" t="s">
        <v>1196</v>
      </c>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row>
    <row r="203" spans="1:223" ht="15.75" x14ac:dyDescent="0.75">
      <c r="A203" s="5" t="s">
        <v>1319</v>
      </c>
      <c r="B203" s="5" t="s">
        <v>1547</v>
      </c>
      <c r="C203" s="6">
        <v>314855</v>
      </c>
      <c r="D203" s="6">
        <v>2647.9526841955608</v>
      </c>
      <c r="E203" s="7">
        <v>8.4100702996476491E-3</v>
      </c>
      <c r="F203" s="29"/>
      <c r="G203" s="27"/>
      <c r="H203" s="5" t="s">
        <v>1201</v>
      </c>
      <c r="I203" s="5" t="s">
        <v>1200</v>
      </c>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row>
    <row r="204" spans="1:223" ht="15.75" x14ac:dyDescent="0.75">
      <c r="A204" s="5" t="s">
        <v>1320</v>
      </c>
      <c r="B204" s="5" t="s">
        <v>1548</v>
      </c>
      <c r="C204" s="6">
        <v>208263</v>
      </c>
      <c r="D204" s="6">
        <v>1424.9080935641452</v>
      </c>
      <c r="E204" s="7">
        <v>6.8418686639688531E-3</v>
      </c>
      <c r="F204" s="29"/>
      <c r="G204" s="27"/>
      <c r="H204" s="5" t="s">
        <v>1204</v>
      </c>
      <c r="I204" s="5" t="s">
        <v>1203</v>
      </c>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row>
    <row r="205" spans="1:223" ht="15.75" x14ac:dyDescent="0.75">
      <c r="A205" s="5" t="s">
        <v>1322</v>
      </c>
      <c r="B205" s="5" t="s">
        <v>1549</v>
      </c>
      <c r="C205" s="6">
        <v>144746</v>
      </c>
      <c r="D205" s="6">
        <v>1457.1177141874725</v>
      </c>
      <c r="E205" s="7">
        <v>1.006672180362478E-2</v>
      </c>
      <c r="F205" s="29"/>
      <c r="G205" s="27"/>
      <c r="H205" s="5" t="s">
        <v>997</v>
      </c>
      <c r="I205" s="5" t="s">
        <v>996</v>
      </c>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row>
    <row r="206" spans="1:223" ht="15.75" x14ac:dyDescent="0.75">
      <c r="A206" s="5" t="s">
        <v>1324</v>
      </c>
      <c r="B206" s="5" t="s">
        <v>1550</v>
      </c>
      <c r="C206" s="6">
        <v>204918</v>
      </c>
      <c r="D206" s="6">
        <v>1862.1396595582373</v>
      </c>
      <c r="E206" s="7">
        <v>9.0872429926030767E-3</v>
      </c>
      <c r="F206" s="29"/>
      <c r="G206" s="27"/>
      <c r="H206" s="5" t="s">
        <v>1208</v>
      </c>
      <c r="I206" s="5" t="s">
        <v>1207</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row>
    <row r="207" spans="1:223" ht="15.75" x14ac:dyDescent="0.75">
      <c r="A207" s="5" t="s">
        <v>1325</v>
      </c>
      <c r="B207" s="5" t="s">
        <v>1551</v>
      </c>
      <c r="C207" s="6">
        <v>267419</v>
      </c>
      <c r="D207" s="6">
        <v>2210.2960364879891</v>
      </c>
      <c r="E207" s="7">
        <v>8.2652916826702252E-3</v>
      </c>
      <c r="F207" s="29"/>
      <c r="G207" s="27"/>
      <c r="H207" s="5" t="s">
        <v>1216</v>
      </c>
      <c r="I207" s="5" t="s">
        <v>1215</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row>
    <row r="208" spans="1:223" ht="15.75" x14ac:dyDescent="0.75">
      <c r="A208" s="5" t="s">
        <v>1326</v>
      </c>
      <c r="B208" s="5" t="s">
        <v>1552</v>
      </c>
      <c r="C208" s="6">
        <v>402990</v>
      </c>
      <c r="D208" s="6">
        <v>3686.6122928875975</v>
      </c>
      <c r="E208" s="7">
        <v>9.1481483235008251E-3</v>
      </c>
      <c r="F208" s="29"/>
      <c r="G208" s="27"/>
      <c r="H208" s="5" t="s">
        <v>761</v>
      </c>
      <c r="I208" s="5" t="s">
        <v>760</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row>
    <row r="209" spans="1:223" ht="15.75" x14ac:dyDescent="0.75">
      <c r="A209" s="5" t="s">
        <v>1328</v>
      </c>
      <c r="B209" s="5" t="s">
        <v>1553</v>
      </c>
      <c r="C209" s="6">
        <v>129077</v>
      </c>
      <c r="D209" s="6">
        <v>1067.5624758066238</v>
      </c>
      <c r="E209" s="7">
        <v>8.270741307952802E-3</v>
      </c>
      <c r="F209" s="29"/>
      <c r="G209" s="27"/>
      <c r="H209" s="5" t="s">
        <v>865</v>
      </c>
      <c r="I209" s="5" t="s">
        <v>864</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row>
    <row r="210" spans="1:223" ht="15.75" x14ac:dyDescent="0.75">
      <c r="A210" s="5" t="s">
        <v>1348</v>
      </c>
      <c r="B210" s="5" t="s">
        <v>1219</v>
      </c>
      <c r="C210" s="6">
        <v>277297</v>
      </c>
      <c r="D210" s="6">
        <v>2555.1969814993186</v>
      </c>
      <c r="E210" s="7">
        <v>9.21465786322722E-3</v>
      </c>
      <c r="F210" s="29"/>
      <c r="G210" s="27"/>
      <c r="H210" s="5" t="s">
        <v>1220</v>
      </c>
      <c r="I210" s="5" t="s">
        <v>1219</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row>
    <row r="211" spans="1:223" ht="15.75" x14ac:dyDescent="0.75">
      <c r="A211" s="5" t="s">
        <v>1331</v>
      </c>
      <c r="B211" s="5" t="s">
        <v>1554</v>
      </c>
      <c r="C211" s="6">
        <v>128999</v>
      </c>
      <c r="D211" s="6">
        <v>1123.5615703656699</v>
      </c>
      <c r="E211" s="7">
        <v>8.7098471334325842E-3</v>
      </c>
      <c r="F211" s="29"/>
      <c r="G211" s="27"/>
      <c r="H211" s="5" t="s">
        <v>767</v>
      </c>
      <c r="I211" s="5" t="s">
        <v>766</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row>
    <row r="212" spans="1:223" ht="15.75" x14ac:dyDescent="0.75">
      <c r="A212" s="5" t="s">
        <v>1333</v>
      </c>
      <c r="B212" s="5" t="s">
        <v>1555</v>
      </c>
      <c r="C212" s="6">
        <v>216458</v>
      </c>
      <c r="D212" s="6">
        <v>1908.3650917964464</v>
      </c>
      <c r="E212" s="7">
        <v>8.8163296888839702E-3</v>
      </c>
      <c r="F212" s="29"/>
      <c r="G212" s="27"/>
      <c r="H212" s="5" t="s">
        <v>1223</v>
      </c>
      <c r="I212" s="5" t="s">
        <v>1222</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row>
    <row r="213" spans="1:223" ht="15.75" x14ac:dyDescent="0.75">
      <c r="A213" s="5" t="s">
        <v>1334</v>
      </c>
      <c r="B213" s="5" t="s">
        <v>1556</v>
      </c>
      <c r="C213" s="6">
        <v>95795</v>
      </c>
      <c r="D213" s="6">
        <v>895.86579729010862</v>
      </c>
      <c r="E213" s="7">
        <v>9.3519056035295013E-3</v>
      </c>
      <c r="F213" s="29"/>
      <c r="G213" s="27"/>
      <c r="H213" s="5" t="s">
        <v>918</v>
      </c>
      <c r="I213" s="5" t="s">
        <v>917</v>
      </c>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row>
    <row r="214" spans="1:223" ht="15.75" x14ac:dyDescent="0.75">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row>
    <row r="215" spans="1:223" ht="15.75" x14ac:dyDescent="0.7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row>
    <row r="216" spans="1:223" ht="15.75" x14ac:dyDescent="0.75">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row>
    <row r="217" spans="1:223" ht="15.75" x14ac:dyDescent="0.75">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row>
    <row r="218" spans="1:223" ht="15.75" x14ac:dyDescent="0.75">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row>
    <row r="219" spans="1:223" ht="15.75" x14ac:dyDescent="0.75">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row>
    <row r="220" spans="1:223" ht="15.75" x14ac:dyDescent="0.75">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row>
    <row r="221" spans="1:223" ht="15.75" x14ac:dyDescent="0.75">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row>
    <row r="222" spans="1:223" ht="15.75" x14ac:dyDescent="0.75">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row>
    <row r="223" spans="1:223" ht="15.75" x14ac:dyDescent="0.75">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row>
    <row r="224" spans="1:223" ht="15.75" x14ac:dyDescent="0.75">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row>
    <row r="225" spans="11:223" ht="15.75" x14ac:dyDescent="0.7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row>
    <row r="226" spans="11:223" ht="15.75" x14ac:dyDescent="0.75">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row>
    <row r="227" spans="11:223" ht="15.75" x14ac:dyDescent="0.75">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row>
    <row r="228" spans="11:223" ht="15.75" x14ac:dyDescent="0.75">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row>
    <row r="229" spans="11:223" ht="15.75" x14ac:dyDescent="0.75">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row>
    <row r="230" spans="11:223" ht="15.75" x14ac:dyDescent="0.75">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row>
    <row r="231" spans="11:223" ht="15.75" x14ac:dyDescent="0.75">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row>
    <row r="232" spans="11:223" ht="15.75" x14ac:dyDescent="0.75">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row>
    <row r="233" spans="11:223" ht="15.75" x14ac:dyDescent="0.75">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row>
    <row r="234" spans="11:223" ht="15.75" x14ac:dyDescent="0.75">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row>
    <row r="235" spans="11:223" ht="15.75" x14ac:dyDescent="0.7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row>
    <row r="236" spans="11:223" ht="15.75" x14ac:dyDescent="0.75">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row>
    <row r="237" spans="11:223" ht="15.75" x14ac:dyDescent="0.75">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row>
    <row r="238" spans="11:223" ht="15.75" x14ac:dyDescent="0.75">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row>
    <row r="239" spans="11:223" ht="15.75" x14ac:dyDescent="0.75">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row>
    <row r="240" spans="11:223" ht="15.75" x14ac:dyDescent="0.75">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row>
    <row r="241" spans="11:223" ht="15.75" x14ac:dyDescent="0.75">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row>
    <row r="242" spans="11:223" ht="15.75" x14ac:dyDescent="0.75">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row>
    <row r="243" spans="11:223" ht="15.75" x14ac:dyDescent="0.75">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row>
    <row r="244" spans="11:223" ht="15.75" x14ac:dyDescent="0.75">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row>
    <row r="245" spans="11:223" ht="15.75" x14ac:dyDescent="0.7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row>
    <row r="246" spans="11:223" ht="15.75" x14ac:dyDescent="0.75">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row>
    <row r="247" spans="11:223" ht="15.75" x14ac:dyDescent="0.75">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row>
    <row r="248" spans="11:223" ht="15.75" x14ac:dyDescent="0.75">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row>
    <row r="249" spans="11:223" ht="15.75" x14ac:dyDescent="0.75">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row>
    <row r="250" spans="11:223" ht="15.75" x14ac:dyDescent="0.75">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row>
    <row r="251" spans="11:223" ht="15.75" x14ac:dyDescent="0.75">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row>
    <row r="252" spans="11:223" ht="15.75" x14ac:dyDescent="0.75">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row>
    <row r="253" spans="11:223" ht="15.75" x14ac:dyDescent="0.75">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row>
    <row r="254" spans="11:223" ht="15.75" x14ac:dyDescent="0.75">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row>
    <row r="255" spans="11:223" ht="15.75" x14ac:dyDescent="0.7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row>
    <row r="256" spans="11:223" ht="15.75" x14ac:dyDescent="0.75">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row>
    <row r="257" spans="11:223" ht="15.75" x14ac:dyDescent="0.75">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row>
    <row r="258" spans="11:223" ht="15.75" x14ac:dyDescent="0.75">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row>
    <row r="259" spans="11:223" ht="15.75" x14ac:dyDescent="0.75">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row>
    <row r="260" spans="11:223" ht="15.75" x14ac:dyDescent="0.75">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row>
    <row r="261" spans="11:223" ht="15.75" x14ac:dyDescent="0.75">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row>
    <row r="262" spans="11:223" ht="15.75" x14ac:dyDescent="0.75">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row>
    <row r="263" spans="11:223" ht="15.75" x14ac:dyDescent="0.75">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row>
    <row r="264" spans="11:223" ht="15.75" x14ac:dyDescent="0.75">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row>
    <row r="265" spans="11:223" ht="15.75" x14ac:dyDescent="0.7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row>
    <row r="266" spans="11:223" ht="15.75" x14ac:dyDescent="0.75">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row>
    <row r="267" spans="11:223" ht="15.75" x14ac:dyDescent="0.75">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row>
    <row r="268" spans="11:223" ht="15.75" x14ac:dyDescent="0.75">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row>
    <row r="269" spans="11:223" ht="15.75" x14ac:dyDescent="0.75">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row>
    <row r="270" spans="11:223" ht="15.75" x14ac:dyDescent="0.75">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row>
    <row r="271" spans="11:223" ht="15.75" x14ac:dyDescent="0.75">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row>
    <row r="272" spans="11:223" ht="15.75" x14ac:dyDescent="0.75">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row>
    <row r="273" spans="11:223" ht="15.75" x14ac:dyDescent="0.75">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row>
    <row r="274" spans="11:223" ht="15.75" x14ac:dyDescent="0.75">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row>
    <row r="275" spans="11:223" ht="15.75" x14ac:dyDescent="0.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row>
  </sheetData>
  <phoneticPr fontId="18" type="noConversion"/>
  <pageMargins left="0.7" right="0.7" top="0.75" bottom="0.75" header="0.3" footer="0.3"/>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8C08-3F93-4134-9AA2-0827C6143373}">
  <sheetPr filterMode="1"/>
  <dimension ref="A1:S216"/>
  <sheetViews>
    <sheetView topLeftCell="D1" zoomScale="90" zoomScaleNormal="90" workbookViewId="0">
      <selection activeCell="O134" sqref="O134:O157"/>
    </sheetView>
  </sheetViews>
  <sheetFormatPr defaultRowHeight="14.75" x14ac:dyDescent="0.75"/>
  <cols>
    <col min="2" max="2" width="10" bestFit="1" customWidth="1"/>
    <col min="3" max="3" width="31.26953125" customWidth="1"/>
    <col min="5" max="5" width="10" bestFit="1" customWidth="1"/>
    <col min="6" max="6" width="26.40625" customWidth="1"/>
    <col min="8" max="8" width="10" bestFit="1" customWidth="1"/>
    <col min="9" max="9" width="27.86328125" customWidth="1"/>
    <col min="11" max="11" width="10" bestFit="1" customWidth="1"/>
    <col min="12" max="12" width="38.7265625" customWidth="1"/>
    <col min="14" max="14" width="10" bestFit="1" customWidth="1"/>
    <col min="15" max="15" width="38.54296875" customWidth="1"/>
    <col min="16" max="16" width="9.26953125" customWidth="1"/>
    <col min="17" max="17" width="12" customWidth="1"/>
    <col min="18" max="18" width="32.86328125" customWidth="1"/>
    <col min="19" max="19" width="22.40625" bestFit="1" customWidth="1"/>
  </cols>
  <sheetData>
    <row r="1" spans="1:19" s="59" customFormat="1" ht="25.25" x14ac:dyDescent="1.05">
      <c r="A1" s="69" t="s">
        <v>1564</v>
      </c>
      <c r="B1" s="70"/>
      <c r="C1" s="70"/>
      <c r="D1" s="71"/>
      <c r="E1" s="70"/>
      <c r="M1" s="74" t="s">
        <v>1565</v>
      </c>
    </row>
    <row r="2" spans="1:19" s="59" customFormat="1" ht="18" x14ac:dyDescent="0.8">
      <c r="A2" s="72" t="s">
        <v>1566</v>
      </c>
      <c r="B2" s="70"/>
      <c r="C2" s="70"/>
      <c r="D2" s="73"/>
      <c r="E2" s="70"/>
    </row>
    <row r="3" spans="1:19" x14ac:dyDescent="0.75">
      <c r="A3" t="s">
        <v>1567</v>
      </c>
      <c r="D3" t="s">
        <v>1568</v>
      </c>
      <c r="G3" t="s">
        <v>1569</v>
      </c>
      <c r="J3" t="s">
        <v>1570</v>
      </c>
      <c r="M3" t="s">
        <v>1571</v>
      </c>
    </row>
    <row r="5" spans="1:19" s="60" customFormat="1" x14ac:dyDescent="0.75">
      <c r="A5" s="60" t="s">
        <v>1572</v>
      </c>
      <c r="B5" s="60" t="s">
        <v>1573</v>
      </c>
      <c r="C5" s="60" t="s">
        <v>1574</v>
      </c>
      <c r="D5" s="60" t="s">
        <v>1575</v>
      </c>
      <c r="E5" s="60" t="s">
        <v>1576</v>
      </c>
      <c r="F5" s="60" t="s">
        <v>1577</v>
      </c>
      <c r="G5" s="60" t="s">
        <v>1578</v>
      </c>
      <c r="H5" s="60" t="s">
        <v>1579</v>
      </c>
      <c r="I5" s="60" t="s">
        <v>1580</v>
      </c>
      <c r="J5" s="60" t="s">
        <v>1581</v>
      </c>
      <c r="K5" s="60" t="s">
        <v>1582</v>
      </c>
      <c r="L5" s="60" t="s">
        <v>1583</v>
      </c>
      <c r="M5" s="60" t="s">
        <v>1584</v>
      </c>
      <c r="N5" s="60" t="s">
        <v>1585</v>
      </c>
      <c r="O5" s="60" t="s">
        <v>1586</v>
      </c>
      <c r="P5" s="60" t="s">
        <v>1587</v>
      </c>
      <c r="Q5" s="60" t="s">
        <v>1588</v>
      </c>
      <c r="R5" s="60" t="s">
        <v>1587</v>
      </c>
      <c r="S5" s="60" t="s">
        <v>1589</v>
      </c>
    </row>
    <row r="6" spans="1:19" hidden="1" x14ac:dyDescent="0.75">
      <c r="A6" t="s">
        <v>742</v>
      </c>
      <c r="B6" t="s">
        <v>1590</v>
      </c>
      <c r="C6" t="s">
        <v>743</v>
      </c>
      <c r="D6" t="s">
        <v>742</v>
      </c>
      <c r="E6" t="s">
        <v>1590</v>
      </c>
      <c r="F6" t="s">
        <v>743</v>
      </c>
      <c r="G6" t="s">
        <v>742</v>
      </c>
      <c r="H6" t="s">
        <v>1590</v>
      </c>
      <c r="I6" t="s">
        <v>743</v>
      </c>
      <c r="J6" t="s">
        <v>742</v>
      </c>
      <c r="K6" t="s">
        <v>1590</v>
      </c>
      <c r="L6" t="s">
        <v>743</v>
      </c>
      <c r="M6" t="s">
        <v>742</v>
      </c>
      <c r="N6" t="s">
        <v>1590</v>
      </c>
      <c r="O6" t="s">
        <v>743</v>
      </c>
      <c r="Q6" t="s">
        <v>785</v>
      </c>
      <c r="R6" t="s">
        <v>784</v>
      </c>
      <c r="S6" t="s">
        <v>1591</v>
      </c>
    </row>
    <row r="7" spans="1:19" hidden="1" x14ac:dyDescent="0.75">
      <c r="A7" t="s">
        <v>746</v>
      </c>
      <c r="B7" t="s">
        <v>1592</v>
      </c>
      <c r="C7" t="s">
        <v>747</v>
      </c>
      <c r="D7" t="s">
        <v>746</v>
      </c>
      <c r="E7" t="s">
        <v>1592</v>
      </c>
      <c r="F7" t="s">
        <v>747</v>
      </c>
      <c r="G7" t="s">
        <v>746</v>
      </c>
      <c r="H7" t="s">
        <v>1592</v>
      </c>
      <c r="I7" t="s">
        <v>747</v>
      </c>
      <c r="J7" t="s">
        <v>746</v>
      </c>
      <c r="K7" t="s">
        <v>1592</v>
      </c>
      <c r="L7" t="s">
        <v>747</v>
      </c>
      <c r="M7" t="s">
        <v>746</v>
      </c>
      <c r="N7" t="s">
        <v>1592</v>
      </c>
      <c r="O7" t="s">
        <v>747</v>
      </c>
      <c r="Q7" t="s">
        <v>947</v>
      </c>
      <c r="R7" t="s">
        <v>946</v>
      </c>
      <c r="S7" t="s">
        <v>1591</v>
      </c>
    </row>
    <row r="8" spans="1:19" hidden="1" x14ac:dyDescent="0.75">
      <c r="A8" t="s">
        <v>750</v>
      </c>
      <c r="B8" t="s">
        <v>1593</v>
      </c>
      <c r="C8" t="s">
        <v>751</v>
      </c>
      <c r="D8" t="s">
        <v>750</v>
      </c>
      <c r="E8" t="s">
        <v>1593</v>
      </c>
      <c r="F8" t="s">
        <v>751</v>
      </c>
      <c r="G8" t="s">
        <v>750</v>
      </c>
      <c r="H8" t="s">
        <v>1593</v>
      </c>
      <c r="I8" t="s">
        <v>751</v>
      </c>
      <c r="J8" t="s">
        <v>1594</v>
      </c>
      <c r="K8" t="s">
        <v>798</v>
      </c>
      <c r="L8" t="s">
        <v>797</v>
      </c>
      <c r="M8" t="s">
        <v>1594</v>
      </c>
      <c r="N8" t="s">
        <v>798</v>
      </c>
      <c r="O8" t="s">
        <v>797</v>
      </c>
      <c r="Q8" t="s">
        <v>798</v>
      </c>
      <c r="R8" t="s">
        <v>797</v>
      </c>
      <c r="S8" t="s">
        <v>1595</v>
      </c>
    </row>
    <row r="9" spans="1:19" hidden="1" x14ac:dyDescent="0.75">
      <c r="A9" t="s">
        <v>754</v>
      </c>
      <c r="B9" t="s">
        <v>745</v>
      </c>
      <c r="C9" t="s">
        <v>744</v>
      </c>
      <c r="D9" t="s">
        <v>754</v>
      </c>
      <c r="E9" t="s">
        <v>745</v>
      </c>
      <c r="F9" t="s">
        <v>744</v>
      </c>
      <c r="G9" t="s">
        <v>754</v>
      </c>
      <c r="H9" t="s">
        <v>745</v>
      </c>
      <c r="I9" t="s">
        <v>744</v>
      </c>
      <c r="J9" t="s">
        <v>754</v>
      </c>
      <c r="K9" t="s">
        <v>745</v>
      </c>
      <c r="L9" t="s">
        <v>744</v>
      </c>
      <c r="M9" t="s">
        <v>754</v>
      </c>
      <c r="N9" t="s">
        <v>745</v>
      </c>
      <c r="O9" t="s">
        <v>744</v>
      </c>
      <c r="Q9" t="s">
        <v>745</v>
      </c>
      <c r="R9" t="s">
        <v>744</v>
      </c>
      <c r="S9" t="s">
        <v>1595</v>
      </c>
    </row>
    <row r="10" spans="1:19" hidden="1" x14ac:dyDescent="0.75">
      <c r="A10" t="s">
        <v>758</v>
      </c>
      <c r="B10" t="s">
        <v>1596</v>
      </c>
      <c r="C10" t="s">
        <v>759</v>
      </c>
      <c r="D10" t="s">
        <v>758</v>
      </c>
      <c r="E10" t="s">
        <v>1596</v>
      </c>
      <c r="F10" t="s">
        <v>759</v>
      </c>
      <c r="G10" t="s">
        <v>758</v>
      </c>
      <c r="H10" t="s">
        <v>1596</v>
      </c>
      <c r="I10" t="s">
        <v>759</v>
      </c>
      <c r="J10" t="s">
        <v>758</v>
      </c>
      <c r="K10" t="s">
        <v>1596</v>
      </c>
      <c r="L10" t="s">
        <v>759</v>
      </c>
      <c r="M10" t="s">
        <v>758</v>
      </c>
      <c r="N10" t="s">
        <v>1596</v>
      </c>
      <c r="O10" t="s">
        <v>759</v>
      </c>
      <c r="Q10" t="s">
        <v>1001</v>
      </c>
      <c r="R10" t="s">
        <v>1000</v>
      </c>
      <c r="S10" t="s">
        <v>1591</v>
      </c>
    </row>
    <row r="11" spans="1:19" hidden="1" x14ac:dyDescent="0.75">
      <c r="A11" t="s">
        <v>762</v>
      </c>
      <c r="B11" t="s">
        <v>749</v>
      </c>
      <c r="C11" t="s">
        <v>748</v>
      </c>
      <c r="D11" t="s">
        <v>762</v>
      </c>
      <c r="E11" t="s">
        <v>749</v>
      </c>
      <c r="F11" t="s">
        <v>748</v>
      </c>
      <c r="G11" t="s">
        <v>762</v>
      </c>
      <c r="H11" t="s">
        <v>749</v>
      </c>
      <c r="I11" t="s">
        <v>748</v>
      </c>
      <c r="J11" t="s">
        <v>762</v>
      </c>
      <c r="K11" t="s">
        <v>749</v>
      </c>
      <c r="L11" t="s">
        <v>748</v>
      </c>
      <c r="M11" t="s">
        <v>762</v>
      </c>
      <c r="N11" t="s">
        <v>749</v>
      </c>
      <c r="O11" t="s">
        <v>748</v>
      </c>
      <c r="Q11" t="s">
        <v>749</v>
      </c>
      <c r="R11" t="s">
        <v>748</v>
      </c>
      <c r="S11" t="s">
        <v>1595</v>
      </c>
    </row>
    <row r="12" spans="1:19" hidden="1" x14ac:dyDescent="0.75">
      <c r="A12" t="s">
        <v>765</v>
      </c>
      <c r="B12" t="s">
        <v>753</v>
      </c>
      <c r="C12" t="s">
        <v>752</v>
      </c>
      <c r="D12" t="s">
        <v>765</v>
      </c>
      <c r="E12" t="s">
        <v>753</v>
      </c>
      <c r="F12" t="s">
        <v>752</v>
      </c>
      <c r="G12" t="s">
        <v>765</v>
      </c>
      <c r="H12" t="s">
        <v>753</v>
      </c>
      <c r="I12" t="s">
        <v>752</v>
      </c>
      <c r="J12" t="s">
        <v>765</v>
      </c>
      <c r="K12" t="s">
        <v>753</v>
      </c>
      <c r="L12" t="s">
        <v>752</v>
      </c>
      <c r="M12" t="s">
        <v>765</v>
      </c>
      <c r="N12" t="s">
        <v>753</v>
      </c>
      <c r="O12" t="s">
        <v>752</v>
      </c>
      <c r="Q12" t="s">
        <v>753</v>
      </c>
      <c r="R12" t="s">
        <v>752</v>
      </c>
      <c r="S12" t="s">
        <v>1595</v>
      </c>
    </row>
    <row r="13" spans="1:19" hidden="1" x14ac:dyDescent="0.75">
      <c r="A13" t="s">
        <v>768</v>
      </c>
      <c r="B13" t="s">
        <v>757</v>
      </c>
      <c r="C13" t="s">
        <v>756</v>
      </c>
      <c r="D13" t="s">
        <v>768</v>
      </c>
      <c r="E13" t="s">
        <v>757</v>
      </c>
      <c r="F13" t="s">
        <v>756</v>
      </c>
      <c r="G13" t="s">
        <v>768</v>
      </c>
      <c r="H13" t="s">
        <v>757</v>
      </c>
      <c r="I13" t="s">
        <v>756</v>
      </c>
      <c r="J13" t="s">
        <v>768</v>
      </c>
      <c r="K13" t="s">
        <v>757</v>
      </c>
      <c r="L13" t="s">
        <v>756</v>
      </c>
      <c r="M13" t="s">
        <v>768</v>
      </c>
      <c r="N13" t="s">
        <v>757</v>
      </c>
      <c r="O13" t="s">
        <v>756</v>
      </c>
      <c r="Q13" t="s">
        <v>757</v>
      </c>
      <c r="R13" t="s">
        <v>756</v>
      </c>
      <c r="S13" t="s">
        <v>1595</v>
      </c>
    </row>
    <row r="14" spans="1:19" hidden="1" x14ac:dyDescent="0.75">
      <c r="A14" t="s">
        <v>771</v>
      </c>
      <c r="B14" t="s">
        <v>1597</v>
      </c>
      <c r="C14" t="s">
        <v>772</v>
      </c>
      <c r="D14" t="s">
        <v>771</v>
      </c>
      <c r="E14" t="s">
        <v>1597</v>
      </c>
      <c r="F14" t="s">
        <v>772</v>
      </c>
      <c r="G14" t="s">
        <v>771</v>
      </c>
      <c r="H14" t="s">
        <v>1597</v>
      </c>
      <c r="I14" t="s">
        <v>772</v>
      </c>
      <c r="J14" t="s">
        <v>771</v>
      </c>
      <c r="K14" t="s">
        <v>1597</v>
      </c>
      <c r="L14" t="s">
        <v>772</v>
      </c>
      <c r="M14" t="s">
        <v>771</v>
      </c>
      <c r="N14" t="s">
        <v>1597</v>
      </c>
      <c r="O14" t="s">
        <v>772</v>
      </c>
      <c r="Q14" t="s">
        <v>761</v>
      </c>
      <c r="R14" t="s">
        <v>760</v>
      </c>
      <c r="S14" t="s">
        <v>1591</v>
      </c>
    </row>
    <row r="15" spans="1:19" hidden="1" x14ac:dyDescent="0.75">
      <c r="A15" t="s">
        <v>775</v>
      </c>
      <c r="B15" t="s">
        <v>764</v>
      </c>
      <c r="C15" t="s">
        <v>763</v>
      </c>
      <c r="D15" t="s">
        <v>775</v>
      </c>
      <c r="E15" t="s">
        <v>764</v>
      </c>
      <c r="F15" t="s">
        <v>763</v>
      </c>
      <c r="G15" t="s">
        <v>775</v>
      </c>
      <c r="H15" t="s">
        <v>764</v>
      </c>
      <c r="I15" t="s">
        <v>763</v>
      </c>
      <c r="J15" t="s">
        <v>775</v>
      </c>
      <c r="K15" t="s">
        <v>764</v>
      </c>
      <c r="L15" t="s">
        <v>763</v>
      </c>
      <c r="M15" t="s">
        <v>775</v>
      </c>
      <c r="N15" t="s">
        <v>764</v>
      </c>
      <c r="O15" t="s">
        <v>763</v>
      </c>
      <c r="Q15" t="s">
        <v>764</v>
      </c>
      <c r="R15" t="s">
        <v>763</v>
      </c>
      <c r="S15" t="s">
        <v>1595</v>
      </c>
    </row>
    <row r="16" spans="1:19" hidden="1" x14ac:dyDescent="0.75">
      <c r="A16" t="s">
        <v>778</v>
      </c>
      <c r="B16" t="s">
        <v>1598</v>
      </c>
      <c r="C16" t="s">
        <v>779</v>
      </c>
      <c r="D16" t="s">
        <v>778</v>
      </c>
      <c r="E16" t="s">
        <v>1598</v>
      </c>
      <c r="F16" t="s">
        <v>779</v>
      </c>
      <c r="G16" t="s">
        <v>778</v>
      </c>
      <c r="H16" t="s">
        <v>1598</v>
      </c>
      <c r="I16" t="s">
        <v>779</v>
      </c>
      <c r="J16" t="s">
        <v>778</v>
      </c>
      <c r="K16" t="s">
        <v>1598</v>
      </c>
      <c r="L16" t="s">
        <v>779</v>
      </c>
      <c r="M16" t="s">
        <v>778</v>
      </c>
      <c r="N16" t="s">
        <v>1598</v>
      </c>
      <c r="O16" t="s">
        <v>779</v>
      </c>
      <c r="Q16" t="s">
        <v>1086</v>
      </c>
      <c r="R16" t="s">
        <v>1085</v>
      </c>
      <c r="S16" t="s">
        <v>1591</v>
      </c>
    </row>
    <row r="17" spans="1:19" hidden="1" x14ac:dyDescent="0.75">
      <c r="A17" t="s">
        <v>782</v>
      </c>
      <c r="B17" t="s">
        <v>1599</v>
      </c>
      <c r="C17" t="s">
        <v>783</v>
      </c>
      <c r="D17" t="s">
        <v>782</v>
      </c>
      <c r="E17" t="s">
        <v>1599</v>
      </c>
      <c r="F17" t="s">
        <v>783</v>
      </c>
      <c r="G17" t="s">
        <v>782</v>
      </c>
      <c r="H17" t="s">
        <v>1599</v>
      </c>
      <c r="I17" t="s">
        <v>783</v>
      </c>
      <c r="J17" t="s">
        <v>1600</v>
      </c>
      <c r="K17" t="s">
        <v>770</v>
      </c>
      <c r="L17" t="s">
        <v>769</v>
      </c>
      <c r="M17" t="s">
        <v>1600</v>
      </c>
      <c r="N17" t="s">
        <v>770</v>
      </c>
      <c r="O17" t="s">
        <v>769</v>
      </c>
      <c r="Q17" t="s">
        <v>770</v>
      </c>
      <c r="R17" t="s">
        <v>769</v>
      </c>
      <c r="S17" t="s">
        <v>1595</v>
      </c>
    </row>
    <row r="18" spans="1:19" hidden="1" x14ac:dyDescent="0.75">
      <c r="A18" t="s">
        <v>786</v>
      </c>
      <c r="B18" t="s">
        <v>1601</v>
      </c>
      <c r="C18" t="s">
        <v>787</v>
      </c>
      <c r="D18" t="s">
        <v>786</v>
      </c>
      <c r="E18" t="s">
        <v>1601</v>
      </c>
      <c r="F18" t="s">
        <v>787</v>
      </c>
      <c r="G18" t="s">
        <v>786</v>
      </c>
      <c r="H18" t="s">
        <v>1601</v>
      </c>
      <c r="I18" t="s">
        <v>787</v>
      </c>
      <c r="J18" t="s">
        <v>1600</v>
      </c>
      <c r="K18" t="s">
        <v>770</v>
      </c>
      <c r="L18" t="s">
        <v>769</v>
      </c>
      <c r="M18" t="s">
        <v>1600</v>
      </c>
      <c r="N18" t="s">
        <v>770</v>
      </c>
      <c r="O18" t="s">
        <v>769</v>
      </c>
      <c r="Q18" t="s">
        <v>770</v>
      </c>
      <c r="R18" t="s">
        <v>769</v>
      </c>
      <c r="S18" t="s">
        <v>1595</v>
      </c>
    </row>
    <row r="19" spans="1:19" hidden="1" x14ac:dyDescent="0.75">
      <c r="A19" t="s">
        <v>790</v>
      </c>
      <c r="B19" t="s">
        <v>774</v>
      </c>
      <c r="C19" t="s">
        <v>773</v>
      </c>
      <c r="D19" t="s">
        <v>790</v>
      </c>
      <c r="E19" t="s">
        <v>774</v>
      </c>
      <c r="F19" t="s">
        <v>773</v>
      </c>
      <c r="G19" t="s">
        <v>790</v>
      </c>
      <c r="H19" t="s">
        <v>774</v>
      </c>
      <c r="I19" t="s">
        <v>773</v>
      </c>
      <c r="J19" t="s">
        <v>790</v>
      </c>
      <c r="K19" t="s">
        <v>774</v>
      </c>
      <c r="L19" t="s">
        <v>773</v>
      </c>
      <c r="M19" t="s">
        <v>790</v>
      </c>
      <c r="N19" t="s">
        <v>774</v>
      </c>
      <c r="O19" t="s">
        <v>773</v>
      </c>
      <c r="Q19" t="s">
        <v>774</v>
      </c>
      <c r="R19" t="s">
        <v>773</v>
      </c>
      <c r="S19" t="s">
        <v>1595</v>
      </c>
    </row>
    <row r="20" spans="1:19" hidden="1" x14ac:dyDescent="0.75">
      <c r="A20" t="s">
        <v>793</v>
      </c>
      <c r="B20" t="s">
        <v>777</v>
      </c>
      <c r="C20" t="s">
        <v>776</v>
      </c>
      <c r="D20" t="s">
        <v>793</v>
      </c>
      <c r="E20" t="s">
        <v>777</v>
      </c>
      <c r="F20" t="s">
        <v>776</v>
      </c>
      <c r="G20" t="s">
        <v>793</v>
      </c>
      <c r="H20" t="s">
        <v>777</v>
      </c>
      <c r="I20" t="s">
        <v>776</v>
      </c>
      <c r="J20" t="s">
        <v>793</v>
      </c>
      <c r="K20" t="s">
        <v>777</v>
      </c>
      <c r="L20" t="s">
        <v>776</v>
      </c>
      <c r="M20" t="s">
        <v>793</v>
      </c>
      <c r="N20" t="s">
        <v>777</v>
      </c>
      <c r="O20" t="s">
        <v>776</v>
      </c>
      <c r="Q20" t="s">
        <v>777</v>
      </c>
      <c r="R20" t="s">
        <v>776</v>
      </c>
      <c r="S20" t="s">
        <v>1595</v>
      </c>
    </row>
    <row r="21" spans="1:19" hidden="1" x14ac:dyDescent="0.75">
      <c r="A21" t="s">
        <v>796</v>
      </c>
      <c r="B21" t="s">
        <v>781</v>
      </c>
      <c r="C21" t="s">
        <v>780</v>
      </c>
      <c r="D21" t="s">
        <v>796</v>
      </c>
      <c r="E21" t="s">
        <v>781</v>
      </c>
      <c r="F21" t="s">
        <v>780</v>
      </c>
      <c r="G21" t="s">
        <v>796</v>
      </c>
      <c r="H21" t="s">
        <v>781</v>
      </c>
      <c r="I21" t="s">
        <v>780</v>
      </c>
      <c r="J21" t="s">
        <v>796</v>
      </c>
      <c r="K21" t="s">
        <v>781</v>
      </c>
      <c r="L21" t="s">
        <v>780</v>
      </c>
      <c r="M21" t="s">
        <v>796</v>
      </c>
      <c r="N21" t="s">
        <v>781</v>
      </c>
      <c r="O21" t="s">
        <v>780</v>
      </c>
      <c r="Q21" t="s">
        <v>781</v>
      </c>
      <c r="R21" t="s">
        <v>780</v>
      </c>
      <c r="S21" t="s">
        <v>1595</v>
      </c>
    </row>
    <row r="22" spans="1:19" hidden="1" x14ac:dyDescent="0.75">
      <c r="A22" t="s">
        <v>799</v>
      </c>
      <c r="B22" t="s">
        <v>1602</v>
      </c>
      <c r="C22" t="s">
        <v>800</v>
      </c>
      <c r="D22" t="s">
        <v>799</v>
      </c>
      <c r="E22" t="s">
        <v>1602</v>
      </c>
      <c r="F22" t="s">
        <v>800</v>
      </c>
      <c r="G22" t="s">
        <v>799</v>
      </c>
      <c r="H22" t="s">
        <v>1602</v>
      </c>
      <c r="I22" t="s">
        <v>800</v>
      </c>
      <c r="J22" t="s">
        <v>1603</v>
      </c>
      <c r="K22" t="s">
        <v>865</v>
      </c>
      <c r="L22" t="s">
        <v>864</v>
      </c>
      <c r="M22" t="s">
        <v>1603</v>
      </c>
      <c r="N22" t="s">
        <v>865</v>
      </c>
      <c r="O22" t="s">
        <v>864</v>
      </c>
      <c r="Q22" t="s">
        <v>865</v>
      </c>
      <c r="R22" t="s">
        <v>864</v>
      </c>
      <c r="S22" t="s">
        <v>1595</v>
      </c>
    </row>
    <row r="23" spans="1:19" hidden="1" x14ac:dyDescent="0.75">
      <c r="A23" t="s">
        <v>803</v>
      </c>
      <c r="B23" t="s">
        <v>1604</v>
      </c>
      <c r="C23" t="s">
        <v>804</v>
      </c>
      <c r="D23" t="s">
        <v>803</v>
      </c>
      <c r="E23" t="s">
        <v>1604</v>
      </c>
      <c r="F23" t="s">
        <v>804</v>
      </c>
      <c r="G23" t="s">
        <v>803</v>
      </c>
      <c r="H23" t="s">
        <v>1604</v>
      </c>
      <c r="I23" t="s">
        <v>804</v>
      </c>
      <c r="J23" t="s">
        <v>803</v>
      </c>
      <c r="K23" t="s">
        <v>1604</v>
      </c>
      <c r="L23" t="s">
        <v>804</v>
      </c>
      <c r="M23" t="s">
        <v>803</v>
      </c>
      <c r="N23" t="s">
        <v>1604</v>
      </c>
      <c r="O23" t="s">
        <v>804</v>
      </c>
      <c r="Q23" t="s">
        <v>785</v>
      </c>
      <c r="R23" t="s">
        <v>784</v>
      </c>
      <c r="S23" t="s">
        <v>1591</v>
      </c>
    </row>
    <row r="24" spans="1:19" hidden="1" x14ac:dyDescent="0.75">
      <c r="A24" t="s">
        <v>807</v>
      </c>
      <c r="B24" t="s">
        <v>1605</v>
      </c>
      <c r="C24" t="s">
        <v>808</v>
      </c>
      <c r="D24" t="s">
        <v>807</v>
      </c>
      <c r="E24" t="s">
        <v>1605</v>
      </c>
      <c r="F24" t="s">
        <v>808</v>
      </c>
      <c r="G24" t="s">
        <v>807</v>
      </c>
      <c r="H24" t="s">
        <v>1605</v>
      </c>
      <c r="I24" t="s">
        <v>808</v>
      </c>
      <c r="J24" t="s">
        <v>807</v>
      </c>
      <c r="K24" t="s">
        <v>1605</v>
      </c>
      <c r="L24" t="s">
        <v>808</v>
      </c>
      <c r="M24" t="s">
        <v>807</v>
      </c>
      <c r="N24" t="s">
        <v>1605</v>
      </c>
      <c r="O24" t="s">
        <v>808</v>
      </c>
      <c r="Q24" t="s">
        <v>785</v>
      </c>
      <c r="R24" t="s">
        <v>784</v>
      </c>
      <c r="S24" t="s">
        <v>1591</v>
      </c>
    </row>
    <row r="25" spans="1:19" hidden="1" x14ac:dyDescent="0.75">
      <c r="A25" t="s">
        <v>811</v>
      </c>
      <c r="B25" t="s">
        <v>789</v>
      </c>
      <c r="C25" t="s">
        <v>788</v>
      </c>
      <c r="D25" t="s">
        <v>811</v>
      </c>
      <c r="E25" t="s">
        <v>789</v>
      </c>
      <c r="F25" t="s">
        <v>788</v>
      </c>
      <c r="G25" t="s">
        <v>811</v>
      </c>
      <c r="H25" t="s">
        <v>789</v>
      </c>
      <c r="I25" t="s">
        <v>788</v>
      </c>
      <c r="J25" t="s">
        <v>811</v>
      </c>
      <c r="K25" t="s">
        <v>789</v>
      </c>
      <c r="L25" t="s">
        <v>788</v>
      </c>
      <c r="M25" t="s">
        <v>811</v>
      </c>
      <c r="N25" t="s">
        <v>789</v>
      </c>
      <c r="O25" t="s">
        <v>788</v>
      </c>
      <c r="Q25" t="s">
        <v>789</v>
      </c>
      <c r="R25" t="s">
        <v>788</v>
      </c>
      <c r="S25" t="s">
        <v>1595</v>
      </c>
    </row>
    <row r="26" spans="1:19" hidden="1" x14ac:dyDescent="0.75">
      <c r="A26" t="s">
        <v>814</v>
      </c>
      <c r="B26" t="s">
        <v>792</v>
      </c>
      <c r="C26" t="s">
        <v>791</v>
      </c>
      <c r="D26" t="s">
        <v>814</v>
      </c>
      <c r="E26" t="s">
        <v>792</v>
      </c>
      <c r="F26" t="s">
        <v>791</v>
      </c>
      <c r="G26" t="s">
        <v>814</v>
      </c>
      <c r="H26" t="s">
        <v>792</v>
      </c>
      <c r="I26" t="s">
        <v>791</v>
      </c>
      <c r="J26" t="s">
        <v>814</v>
      </c>
      <c r="K26" t="s">
        <v>792</v>
      </c>
      <c r="L26" t="s">
        <v>791</v>
      </c>
      <c r="M26" t="s">
        <v>814</v>
      </c>
      <c r="N26" t="s">
        <v>792</v>
      </c>
      <c r="O26" t="s">
        <v>791</v>
      </c>
      <c r="Q26" t="s">
        <v>792</v>
      </c>
      <c r="R26" t="s">
        <v>791</v>
      </c>
      <c r="S26" t="s">
        <v>1595</v>
      </c>
    </row>
    <row r="27" spans="1:19" hidden="1" x14ac:dyDescent="0.75">
      <c r="A27" t="s">
        <v>818</v>
      </c>
      <c r="B27" t="s">
        <v>1606</v>
      </c>
      <c r="C27" t="s">
        <v>819</v>
      </c>
      <c r="D27" t="s">
        <v>818</v>
      </c>
      <c r="E27" t="s">
        <v>1606</v>
      </c>
      <c r="F27" t="s">
        <v>819</v>
      </c>
      <c r="G27" t="s">
        <v>818</v>
      </c>
      <c r="H27" t="s">
        <v>1606</v>
      </c>
      <c r="I27" t="s">
        <v>819</v>
      </c>
      <c r="J27" t="s">
        <v>1607</v>
      </c>
      <c r="K27" t="s">
        <v>795</v>
      </c>
      <c r="L27" t="s">
        <v>794</v>
      </c>
      <c r="M27" t="s">
        <v>1607</v>
      </c>
      <c r="N27" t="s">
        <v>795</v>
      </c>
      <c r="O27" t="s">
        <v>794</v>
      </c>
      <c r="Q27" t="s">
        <v>795</v>
      </c>
      <c r="R27" t="s">
        <v>794</v>
      </c>
      <c r="S27" t="s">
        <v>1595</v>
      </c>
    </row>
    <row r="28" spans="1:19" hidden="1" x14ac:dyDescent="0.75">
      <c r="A28" t="s">
        <v>822</v>
      </c>
      <c r="B28" t="s">
        <v>1608</v>
      </c>
      <c r="C28" t="s">
        <v>823</v>
      </c>
      <c r="D28" t="s">
        <v>822</v>
      </c>
      <c r="E28" t="s">
        <v>1608</v>
      </c>
      <c r="F28" t="s">
        <v>823</v>
      </c>
      <c r="G28" t="s">
        <v>822</v>
      </c>
      <c r="H28" t="s">
        <v>1608</v>
      </c>
      <c r="I28" t="s">
        <v>823</v>
      </c>
      <c r="J28" t="s">
        <v>822</v>
      </c>
      <c r="K28" t="s">
        <v>1608</v>
      </c>
      <c r="L28" t="s">
        <v>823</v>
      </c>
      <c r="M28" t="s">
        <v>822</v>
      </c>
      <c r="N28" t="s">
        <v>1608</v>
      </c>
      <c r="O28" t="s">
        <v>823</v>
      </c>
      <c r="Q28" t="s">
        <v>1086</v>
      </c>
      <c r="R28" t="s">
        <v>1085</v>
      </c>
      <c r="S28" t="s">
        <v>1591</v>
      </c>
    </row>
    <row r="29" spans="1:19" hidden="1" x14ac:dyDescent="0.75">
      <c r="A29" t="s">
        <v>826</v>
      </c>
      <c r="B29" t="s">
        <v>802</v>
      </c>
      <c r="C29" t="s">
        <v>801</v>
      </c>
      <c r="D29" t="s">
        <v>826</v>
      </c>
      <c r="E29" t="s">
        <v>802</v>
      </c>
      <c r="F29" t="s">
        <v>801</v>
      </c>
      <c r="G29" t="s">
        <v>826</v>
      </c>
      <c r="H29" t="s">
        <v>802</v>
      </c>
      <c r="I29" t="s">
        <v>801</v>
      </c>
      <c r="J29" t="s">
        <v>826</v>
      </c>
      <c r="K29" t="s">
        <v>802</v>
      </c>
      <c r="L29" t="s">
        <v>801</v>
      </c>
      <c r="M29" t="s">
        <v>826</v>
      </c>
      <c r="N29" t="s">
        <v>802</v>
      </c>
      <c r="O29" t="s">
        <v>801</v>
      </c>
      <c r="Q29" t="s">
        <v>802</v>
      </c>
      <c r="R29" t="s">
        <v>801</v>
      </c>
      <c r="S29" t="s">
        <v>1595</v>
      </c>
    </row>
    <row r="30" spans="1:19" hidden="1" x14ac:dyDescent="0.75">
      <c r="A30" t="s">
        <v>829</v>
      </c>
      <c r="B30" t="s">
        <v>806</v>
      </c>
      <c r="C30" t="s">
        <v>805</v>
      </c>
      <c r="D30" t="s">
        <v>829</v>
      </c>
      <c r="E30" t="s">
        <v>806</v>
      </c>
      <c r="F30" t="s">
        <v>805</v>
      </c>
      <c r="G30" t="s">
        <v>829</v>
      </c>
      <c r="H30" t="s">
        <v>806</v>
      </c>
      <c r="I30" t="s">
        <v>805</v>
      </c>
      <c r="J30" t="s">
        <v>829</v>
      </c>
      <c r="K30" t="s">
        <v>806</v>
      </c>
      <c r="L30" t="s">
        <v>805</v>
      </c>
      <c r="M30" t="s">
        <v>829</v>
      </c>
      <c r="N30" t="s">
        <v>806</v>
      </c>
      <c r="O30" t="s">
        <v>805</v>
      </c>
      <c r="Q30" t="s">
        <v>806</v>
      </c>
      <c r="R30" t="s">
        <v>805</v>
      </c>
      <c r="S30" t="s">
        <v>1595</v>
      </c>
    </row>
    <row r="31" spans="1:19" hidden="1" x14ac:dyDescent="0.75">
      <c r="A31" t="s">
        <v>832</v>
      </c>
      <c r="B31" t="s">
        <v>810</v>
      </c>
      <c r="C31" t="s">
        <v>809</v>
      </c>
      <c r="D31" t="s">
        <v>832</v>
      </c>
      <c r="E31" t="s">
        <v>810</v>
      </c>
      <c r="F31" t="s">
        <v>809</v>
      </c>
      <c r="G31" t="s">
        <v>832</v>
      </c>
      <c r="H31" t="s">
        <v>810</v>
      </c>
      <c r="I31" t="s">
        <v>809</v>
      </c>
      <c r="J31" t="s">
        <v>832</v>
      </c>
      <c r="K31" t="s">
        <v>810</v>
      </c>
      <c r="L31" t="s">
        <v>809</v>
      </c>
      <c r="M31" t="s">
        <v>832</v>
      </c>
      <c r="N31" t="s">
        <v>810</v>
      </c>
      <c r="O31" t="s">
        <v>809</v>
      </c>
      <c r="Q31" t="s">
        <v>810</v>
      </c>
      <c r="R31" t="s">
        <v>809</v>
      </c>
      <c r="S31" t="s">
        <v>1595</v>
      </c>
    </row>
    <row r="32" spans="1:19" hidden="1" x14ac:dyDescent="0.75">
      <c r="A32" t="s">
        <v>835</v>
      </c>
      <c r="B32" t="s">
        <v>1609</v>
      </c>
      <c r="C32" t="s">
        <v>836</v>
      </c>
      <c r="D32" t="s">
        <v>835</v>
      </c>
      <c r="E32" t="s">
        <v>1609</v>
      </c>
      <c r="F32" t="s">
        <v>836</v>
      </c>
      <c r="G32" t="s">
        <v>835</v>
      </c>
      <c r="H32" t="s">
        <v>1609</v>
      </c>
      <c r="I32" t="s">
        <v>836</v>
      </c>
      <c r="J32" t="s">
        <v>835</v>
      </c>
      <c r="K32" t="s">
        <v>1609</v>
      </c>
      <c r="L32" t="s">
        <v>836</v>
      </c>
      <c r="M32" t="s">
        <v>835</v>
      </c>
      <c r="N32" t="s">
        <v>1609</v>
      </c>
      <c r="O32" t="s">
        <v>836</v>
      </c>
      <c r="Q32" t="s">
        <v>1001</v>
      </c>
      <c r="R32" t="s">
        <v>1000</v>
      </c>
      <c r="S32" t="s">
        <v>1591</v>
      </c>
    </row>
    <row r="33" spans="1:19" hidden="1" x14ac:dyDescent="0.75">
      <c r="A33" t="s">
        <v>839</v>
      </c>
      <c r="B33" t="s">
        <v>813</v>
      </c>
      <c r="C33" t="s">
        <v>812</v>
      </c>
      <c r="D33" t="s">
        <v>839</v>
      </c>
      <c r="E33" t="s">
        <v>813</v>
      </c>
      <c r="F33" t="s">
        <v>812</v>
      </c>
      <c r="G33" t="s">
        <v>839</v>
      </c>
      <c r="H33" t="s">
        <v>813</v>
      </c>
      <c r="I33" t="s">
        <v>812</v>
      </c>
      <c r="J33" t="s">
        <v>839</v>
      </c>
      <c r="K33" t="s">
        <v>813</v>
      </c>
      <c r="L33" t="s">
        <v>812</v>
      </c>
      <c r="M33" t="s">
        <v>839</v>
      </c>
      <c r="N33" t="s">
        <v>813</v>
      </c>
      <c r="O33" t="s">
        <v>812</v>
      </c>
      <c r="Q33" t="s">
        <v>813</v>
      </c>
      <c r="R33" t="s">
        <v>812</v>
      </c>
      <c r="S33" t="s">
        <v>1595</v>
      </c>
    </row>
    <row r="34" spans="1:19" hidden="1" x14ac:dyDescent="0.75">
      <c r="A34" t="s">
        <v>842</v>
      </c>
      <c r="B34" t="s">
        <v>1610</v>
      </c>
      <c r="C34" t="s">
        <v>843</v>
      </c>
      <c r="D34" t="s">
        <v>842</v>
      </c>
      <c r="E34" t="s">
        <v>1610</v>
      </c>
      <c r="F34" t="s">
        <v>843</v>
      </c>
      <c r="G34" t="s">
        <v>842</v>
      </c>
      <c r="H34" t="s">
        <v>1610</v>
      </c>
      <c r="I34" t="s">
        <v>843</v>
      </c>
      <c r="J34" t="s">
        <v>842</v>
      </c>
      <c r="K34" t="s">
        <v>1610</v>
      </c>
      <c r="L34" t="s">
        <v>843</v>
      </c>
      <c r="M34" t="s">
        <v>842</v>
      </c>
      <c r="N34" t="s">
        <v>1610</v>
      </c>
      <c r="O34" t="s">
        <v>843</v>
      </c>
      <c r="Q34" t="s">
        <v>947</v>
      </c>
      <c r="R34" t="s">
        <v>946</v>
      </c>
      <c r="S34" t="s">
        <v>1591</v>
      </c>
    </row>
    <row r="35" spans="1:19" hidden="1" x14ac:dyDescent="0.75">
      <c r="A35" t="s">
        <v>846</v>
      </c>
      <c r="B35" t="s">
        <v>817</v>
      </c>
      <c r="C35" t="s">
        <v>816</v>
      </c>
      <c r="D35" t="s">
        <v>846</v>
      </c>
      <c r="E35" t="s">
        <v>817</v>
      </c>
      <c r="F35" t="s">
        <v>816</v>
      </c>
      <c r="G35" t="s">
        <v>846</v>
      </c>
      <c r="H35" t="s">
        <v>817</v>
      </c>
      <c r="I35" t="s">
        <v>816</v>
      </c>
      <c r="J35" t="s">
        <v>846</v>
      </c>
      <c r="K35" t="s">
        <v>817</v>
      </c>
      <c r="L35" t="s">
        <v>816</v>
      </c>
      <c r="M35" t="s">
        <v>846</v>
      </c>
      <c r="N35" t="s">
        <v>817</v>
      </c>
      <c r="O35" t="s">
        <v>816</v>
      </c>
      <c r="Q35" t="s">
        <v>817</v>
      </c>
      <c r="R35" t="s">
        <v>816</v>
      </c>
      <c r="S35" t="s">
        <v>1595</v>
      </c>
    </row>
    <row r="36" spans="1:19" hidden="1" x14ac:dyDescent="0.75">
      <c r="A36" t="s">
        <v>849</v>
      </c>
      <c r="B36" t="s">
        <v>821</v>
      </c>
      <c r="C36" t="s">
        <v>820</v>
      </c>
      <c r="D36" t="s">
        <v>849</v>
      </c>
      <c r="E36" t="s">
        <v>821</v>
      </c>
      <c r="F36" t="s">
        <v>820</v>
      </c>
      <c r="G36" t="s">
        <v>849</v>
      </c>
      <c r="H36" t="s">
        <v>821</v>
      </c>
      <c r="I36" t="s">
        <v>820</v>
      </c>
      <c r="J36" t="s">
        <v>849</v>
      </c>
      <c r="K36" t="s">
        <v>821</v>
      </c>
      <c r="L36" t="s">
        <v>820</v>
      </c>
      <c r="M36" t="s">
        <v>849</v>
      </c>
      <c r="N36" t="s">
        <v>821</v>
      </c>
      <c r="O36" t="s">
        <v>820</v>
      </c>
      <c r="Q36" t="s">
        <v>821</v>
      </c>
      <c r="R36" t="s">
        <v>820</v>
      </c>
      <c r="S36" t="s">
        <v>1595</v>
      </c>
    </row>
    <row r="37" spans="1:19" hidden="1" x14ac:dyDescent="0.75">
      <c r="A37" t="s">
        <v>852</v>
      </c>
      <c r="B37" t="s">
        <v>1611</v>
      </c>
      <c r="C37" t="s">
        <v>853</v>
      </c>
      <c r="D37" t="s">
        <v>852</v>
      </c>
      <c r="E37" t="s">
        <v>1611</v>
      </c>
      <c r="F37" t="s">
        <v>853</v>
      </c>
      <c r="G37" t="s">
        <v>1612</v>
      </c>
      <c r="H37" t="s">
        <v>975</v>
      </c>
      <c r="I37" t="s">
        <v>974</v>
      </c>
      <c r="J37" t="s">
        <v>1612</v>
      </c>
      <c r="K37" t="s">
        <v>975</v>
      </c>
      <c r="L37" t="s">
        <v>974</v>
      </c>
      <c r="M37" t="s">
        <v>1612</v>
      </c>
      <c r="N37" t="s">
        <v>975</v>
      </c>
      <c r="O37" t="s">
        <v>974</v>
      </c>
      <c r="Q37" t="s">
        <v>975</v>
      </c>
      <c r="R37" t="s">
        <v>974</v>
      </c>
      <c r="S37" t="s">
        <v>1595</v>
      </c>
    </row>
    <row r="38" spans="1:19" hidden="1" x14ac:dyDescent="0.75">
      <c r="A38" t="s">
        <v>856</v>
      </c>
      <c r="B38" t="s">
        <v>1613</v>
      </c>
      <c r="C38" t="s">
        <v>857</v>
      </c>
      <c r="D38" t="s">
        <v>856</v>
      </c>
      <c r="E38" t="s">
        <v>1613</v>
      </c>
      <c r="F38" t="s">
        <v>857</v>
      </c>
      <c r="G38" t="s">
        <v>856</v>
      </c>
      <c r="H38" t="s">
        <v>1613</v>
      </c>
      <c r="I38" t="s">
        <v>857</v>
      </c>
      <c r="J38" t="s">
        <v>1594</v>
      </c>
      <c r="K38" t="s">
        <v>798</v>
      </c>
      <c r="L38" t="s">
        <v>797</v>
      </c>
      <c r="M38" t="s">
        <v>1594</v>
      </c>
      <c r="N38" t="s">
        <v>798</v>
      </c>
      <c r="O38" t="s">
        <v>797</v>
      </c>
      <c r="Q38" t="s">
        <v>798</v>
      </c>
      <c r="R38" t="s">
        <v>797</v>
      </c>
      <c r="S38" t="s">
        <v>1595</v>
      </c>
    </row>
    <row r="39" spans="1:19" hidden="1" x14ac:dyDescent="0.75">
      <c r="A39" t="s">
        <v>860</v>
      </c>
      <c r="B39" t="s">
        <v>828</v>
      </c>
      <c r="C39" t="s">
        <v>827</v>
      </c>
      <c r="D39" t="s">
        <v>860</v>
      </c>
      <c r="E39" t="s">
        <v>828</v>
      </c>
      <c r="F39" t="s">
        <v>827</v>
      </c>
      <c r="G39" t="s">
        <v>860</v>
      </c>
      <c r="H39" t="s">
        <v>828</v>
      </c>
      <c r="I39" t="s">
        <v>827</v>
      </c>
      <c r="J39" t="s">
        <v>860</v>
      </c>
      <c r="K39" t="s">
        <v>828</v>
      </c>
      <c r="L39" t="s">
        <v>827</v>
      </c>
      <c r="M39" t="s">
        <v>860</v>
      </c>
      <c r="N39" t="s">
        <v>828</v>
      </c>
      <c r="O39" t="s">
        <v>827</v>
      </c>
      <c r="Q39" t="s">
        <v>828</v>
      </c>
      <c r="R39" t="s">
        <v>827</v>
      </c>
      <c r="S39" t="s">
        <v>1595</v>
      </c>
    </row>
    <row r="40" spans="1:19" hidden="1" x14ac:dyDescent="0.75">
      <c r="A40" t="s">
        <v>863</v>
      </c>
      <c r="B40" t="s">
        <v>831</v>
      </c>
      <c r="C40" t="s">
        <v>830</v>
      </c>
      <c r="D40" t="s">
        <v>863</v>
      </c>
      <c r="E40" t="s">
        <v>831</v>
      </c>
      <c r="F40" t="s">
        <v>830</v>
      </c>
      <c r="G40" t="s">
        <v>863</v>
      </c>
      <c r="H40" t="s">
        <v>831</v>
      </c>
      <c r="I40" t="s">
        <v>830</v>
      </c>
      <c r="J40" t="s">
        <v>863</v>
      </c>
      <c r="K40" t="s">
        <v>831</v>
      </c>
      <c r="L40" t="s">
        <v>830</v>
      </c>
      <c r="M40" t="s">
        <v>863</v>
      </c>
      <c r="N40" t="s">
        <v>831</v>
      </c>
      <c r="O40" t="s">
        <v>830</v>
      </c>
      <c r="Q40" t="s">
        <v>831</v>
      </c>
      <c r="R40" t="s">
        <v>830</v>
      </c>
      <c r="S40" t="s">
        <v>1595</v>
      </c>
    </row>
    <row r="41" spans="1:19" hidden="1" x14ac:dyDescent="0.75">
      <c r="A41" t="s">
        <v>866</v>
      </c>
      <c r="B41" t="s">
        <v>1614</v>
      </c>
      <c r="C41" t="s">
        <v>867</v>
      </c>
      <c r="D41" t="s">
        <v>866</v>
      </c>
      <c r="E41" t="s">
        <v>1615</v>
      </c>
      <c r="F41" t="s">
        <v>867</v>
      </c>
      <c r="G41" t="s">
        <v>866</v>
      </c>
      <c r="H41" t="s">
        <v>1615</v>
      </c>
      <c r="I41" t="s">
        <v>867</v>
      </c>
      <c r="J41" t="s">
        <v>866</v>
      </c>
      <c r="K41" t="s">
        <v>1615</v>
      </c>
      <c r="L41" t="s">
        <v>867</v>
      </c>
      <c r="M41" t="s">
        <v>866</v>
      </c>
      <c r="N41" t="s">
        <v>1615</v>
      </c>
      <c r="O41" t="s">
        <v>867</v>
      </c>
      <c r="Q41" t="s">
        <v>1212</v>
      </c>
      <c r="R41" t="s">
        <v>1211</v>
      </c>
      <c r="S41" t="s">
        <v>1591</v>
      </c>
    </row>
    <row r="42" spans="1:19" hidden="1" x14ac:dyDescent="0.75">
      <c r="A42" t="s">
        <v>870</v>
      </c>
      <c r="B42" t="s">
        <v>1616</v>
      </c>
      <c r="C42" t="s">
        <v>871</v>
      </c>
      <c r="D42" t="s">
        <v>870</v>
      </c>
      <c r="E42" t="s">
        <v>1616</v>
      </c>
      <c r="F42" t="s">
        <v>871</v>
      </c>
      <c r="G42" t="s">
        <v>870</v>
      </c>
      <c r="H42" t="s">
        <v>1616</v>
      </c>
      <c r="I42" t="s">
        <v>871</v>
      </c>
      <c r="J42" t="s">
        <v>870</v>
      </c>
      <c r="K42" t="s">
        <v>1616</v>
      </c>
      <c r="L42" t="s">
        <v>871</v>
      </c>
      <c r="M42" t="s">
        <v>870</v>
      </c>
      <c r="N42" t="s">
        <v>1616</v>
      </c>
      <c r="O42" t="s">
        <v>871</v>
      </c>
      <c r="Q42" t="s">
        <v>1040</v>
      </c>
      <c r="R42" t="s">
        <v>1039</v>
      </c>
      <c r="S42" t="s">
        <v>1591</v>
      </c>
    </row>
    <row r="43" spans="1:19" hidden="1" x14ac:dyDescent="0.75">
      <c r="A43" t="s">
        <v>874</v>
      </c>
      <c r="B43" t="s">
        <v>838</v>
      </c>
      <c r="C43" t="s">
        <v>837</v>
      </c>
      <c r="D43" t="s">
        <v>874</v>
      </c>
      <c r="E43" t="s">
        <v>838</v>
      </c>
      <c r="F43" t="s">
        <v>837</v>
      </c>
      <c r="G43" t="s">
        <v>874</v>
      </c>
      <c r="H43" t="s">
        <v>838</v>
      </c>
      <c r="I43" t="s">
        <v>837</v>
      </c>
      <c r="J43" t="s">
        <v>874</v>
      </c>
      <c r="K43" t="s">
        <v>838</v>
      </c>
      <c r="L43" t="s">
        <v>837</v>
      </c>
      <c r="M43" t="s">
        <v>874</v>
      </c>
      <c r="N43" t="s">
        <v>838</v>
      </c>
      <c r="O43" t="s">
        <v>837</v>
      </c>
      <c r="Q43" t="s">
        <v>838</v>
      </c>
      <c r="R43" t="s">
        <v>837</v>
      </c>
      <c r="S43" t="s">
        <v>1595</v>
      </c>
    </row>
    <row r="44" spans="1:19" hidden="1" x14ac:dyDescent="0.75">
      <c r="A44" t="s">
        <v>877</v>
      </c>
      <c r="B44" t="s">
        <v>1617</v>
      </c>
      <c r="C44" t="s">
        <v>878</v>
      </c>
      <c r="D44" t="s">
        <v>877</v>
      </c>
      <c r="E44" t="s">
        <v>1617</v>
      </c>
      <c r="F44" t="s">
        <v>878</v>
      </c>
      <c r="G44" t="s">
        <v>877</v>
      </c>
      <c r="H44" t="s">
        <v>1617</v>
      </c>
      <c r="I44" t="s">
        <v>878</v>
      </c>
      <c r="J44" t="s">
        <v>877</v>
      </c>
      <c r="K44" t="s">
        <v>1617</v>
      </c>
      <c r="L44" t="s">
        <v>878</v>
      </c>
      <c r="M44" t="s">
        <v>877</v>
      </c>
      <c r="N44" t="s">
        <v>1617</v>
      </c>
      <c r="O44" t="s">
        <v>878</v>
      </c>
      <c r="Q44" t="s">
        <v>1212</v>
      </c>
      <c r="R44" t="s">
        <v>1211</v>
      </c>
      <c r="S44" t="s">
        <v>1591</v>
      </c>
    </row>
    <row r="45" spans="1:19" hidden="1" x14ac:dyDescent="0.75">
      <c r="A45" t="s">
        <v>881</v>
      </c>
      <c r="B45" t="s">
        <v>1618</v>
      </c>
      <c r="C45" t="s">
        <v>882</v>
      </c>
      <c r="D45" t="s">
        <v>881</v>
      </c>
      <c r="E45" t="s">
        <v>1618</v>
      </c>
      <c r="F45" t="s">
        <v>882</v>
      </c>
      <c r="G45" t="s">
        <v>881</v>
      </c>
      <c r="H45" t="s">
        <v>1618</v>
      </c>
      <c r="I45" t="s">
        <v>882</v>
      </c>
      <c r="J45" t="s">
        <v>881</v>
      </c>
      <c r="K45" t="s">
        <v>1618</v>
      </c>
      <c r="L45" t="s">
        <v>882</v>
      </c>
      <c r="M45" t="s">
        <v>881</v>
      </c>
      <c r="N45" t="s">
        <v>1618</v>
      </c>
      <c r="O45" t="s">
        <v>882</v>
      </c>
      <c r="Q45" t="s">
        <v>1108</v>
      </c>
      <c r="R45" t="s">
        <v>1107</v>
      </c>
      <c r="S45" t="s">
        <v>1591</v>
      </c>
    </row>
    <row r="46" spans="1:19" hidden="1" x14ac:dyDescent="0.75">
      <c r="A46" t="s">
        <v>885</v>
      </c>
      <c r="B46" t="s">
        <v>1619</v>
      </c>
      <c r="C46" t="s">
        <v>886</v>
      </c>
      <c r="D46" t="s">
        <v>885</v>
      </c>
      <c r="E46" t="s">
        <v>1619</v>
      </c>
      <c r="F46" t="s">
        <v>886</v>
      </c>
      <c r="G46" t="s">
        <v>885</v>
      </c>
      <c r="H46" t="s">
        <v>1004</v>
      </c>
      <c r="I46" t="s">
        <v>1003</v>
      </c>
      <c r="J46" t="s">
        <v>885</v>
      </c>
      <c r="K46" t="s">
        <v>1004</v>
      </c>
      <c r="L46" t="s">
        <v>1003</v>
      </c>
      <c r="M46" t="s">
        <v>885</v>
      </c>
      <c r="N46" t="s">
        <v>1004</v>
      </c>
      <c r="O46" t="s">
        <v>1003</v>
      </c>
      <c r="Q46" t="s">
        <v>1004</v>
      </c>
      <c r="R46" t="s">
        <v>1003</v>
      </c>
      <c r="S46" t="s">
        <v>1595</v>
      </c>
    </row>
    <row r="47" spans="1:19" hidden="1" x14ac:dyDescent="0.75">
      <c r="A47" t="s">
        <v>889</v>
      </c>
      <c r="B47" t="s">
        <v>1620</v>
      </c>
      <c r="C47" t="s">
        <v>890</v>
      </c>
      <c r="D47" t="s">
        <v>889</v>
      </c>
      <c r="E47" t="s">
        <v>1620</v>
      </c>
      <c r="F47" t="s">
        <v>890</v>
      </c>
      <c r="G47" t="s">
        <v>889</v>
      </c>
      <c r="H47" t="s">
        <v>1620</v>
      </c>
      <c r="I47" t="s">
        <v>890</v>
      </c>
      <c r="J47" t="s">
        <v>889</v>
      </c>
      <c r="K47" t="s">
        <v>1620</v>
      </c>
      <c r="L47" t="s">
        <v>890</v>
      </c>
      <c r="M47" t="s">
        <v>889</v>
      </c>
      <c r="N47" t="s">
        <v>1620</v>
      </c>
      <c r="O47" t="s">
        <v>890</v>
      </c>
      <c r="Q47" t="s">
        <v>1153</v>
      </c>
      <c r="R47" t="s">
        <v>1152</v>
      </c>
      <c r="S47" t="s">
        <v>1591</v>
      </c>
    </row>
    <row r="48" spans="1:19" hidden="1" x14ac:dyDescent="0.75">
      <c r="A48" t="s">
        <v>893</v>
      </c>
      <c r="B48" t="s">
        <v>1621</v>
      </c>
      <c r="C48" t="s">
        <v>894</v>
      </c>
      <c r="D48" t="s">
        <v>893</v>
      </c>
      <c r="E48" t="s">
        <v>1621</v>
      </c>
      <c r="F48" t="s">
        <v>894</v>
      </c>
      <c r="G48" t="s">
        <v>893</v>
      </c>
      <c r="H48" t="s">
        <v>1621</v>
      </c>
      <c r="I48" t="s">
        <v>894</v>
      </c>
      <c r="J48" t="s">
        <v>893</v>
      </c>
      <c r="K48" t="s">
        <v>1621</v>
      </c>
      <c r="L48" t="s">
        <v>894</v>
      </c>
      <c r="M48" t="s">
        <v>893</v>
      </c>
      <c r="N48" t="s">
        <v>1621</v>
      </c>
      <c r="O48" t="s">
        <v>894</v>
      </c>
      <c r="Q48" t="s">
        <v>947</v>
      </c>
      <c r="R48" t="s">
        <v>946</v>
      </c>
      <c r="S48" t="s">
        <v>1591</v>
      </c>
    </row>
    <row r="49" spans="1:19" hidden="1" x14ac:dyDescent="0.75">
      <c r="A49" t="s">
        <v>897</v>
      </c>
      <c r="B49" t="s">
        <v>848</v>
      </c>
      <c r="C49" t="s">
        <v>847</v>
      </c>
      <c r="D49" t="s">
        <v>897</v>
      </c>
      <c r="E49" t="s">
        <v>848</v>
      </c>
      <c r="F49" t="s">
        <v>847</v>
      </c>
      <c r="G49" t="s">
        <v>897</v>
      </c>
      <c r="H49" t="s">
        <v>848</v>
      </c>
      <c r="I49" t="s">
        <v>847</v>
      </c>
      <c r="J49" t="s">
        <v>897</v>
      </c>
      <c r="K49" t="s">
        <v>848</v>
      </c>
      <c r="L49" t="s">
        <v>847</v>
      </c>
      <c r="M49" t="s">
        <v>897</v>
      </c>
      <c r="N49" t="s">
        <v>848</v>
      </c>
      <c r="O49" t="s">
        <v>847</v>
      </c>
      <c r="Q49" t="s">
        <v>848</v>
      </c>
      <c r="R49" t="s">
        <v>847</v>
      </c>
      <c r="S49" t="s">
        <v>1595</v>
      </c>
    </row>
    <row r="50" spans="1:19" hidden="1" x14ac:dyDescent="0.75">
      <c r="A50" t="s">
        <v>900</v>
      </c>
      <c r="B50" t="s">
        <v>851</v>
      </c>
      <c r="C50" t="s">
        <v>850</v>
      </c>
      <c r="D50" t="s">
        <v>900</v>
      </c>
      <c r="E50" t="s">
        <v>851</v>
      </c>
      <c r="F50" t="s">
        <v>850</v>
      </c>
      <c r="G50" t="s">
        <v>900</v>
      </c>
      <c r="H50" t="s">
        <v>851</v>
      </c>
      <c r="I50" t="s">
        <v>850</v>
      </c>
      <c r="J50" t="s">
        <v>900</v>
      </c>
      <c r="K50" t="s">
        <v>851</v>
      </c>
      <c r="L50" t="s">
        <v>850</v>
      </c>
      <c r="M50" t="s">
        <v>900</v>
      </c>
      <c r="N50" t="s">
        <v>851</v>
      </c>
      <c r="O50" t="s">
        <v>850</v>
      </c>
      <c r="Q50" t="s">
        <v>851</v>
      </c>
      <c r="R50" t="s">
        <v>850</v>
      </c>
      <c r="S50" t="s">
        <v>1595</v>
      </c>
    </row>
    <row r="51" spans="1:19" hidden="1" x14ac:dyDescent="0.75">
      <c r="A51" t="s">
        <v>903</v>
      </c>
      <c r="B51" t="s">
        <v>855</v>
      </c>
      <c r="C51" t="s">
        <v>854</v>
      </c>
      <c r="D51" t="s">
        <v>903</v>
      </c>
      <c r="E51" t="s">
        <v>855</v>
      </c>
      <c r="F51" t="s">
        <v>854</v>
      </c>
      <c r="G51" t="s">
        <v>903</v>
      </c>
      <c r="H51" t="s">
        <v>855</v>
      </c>
      <c r="I51" t="s">
        <v>854</v>
      </c>
      <c r="J51" t="s">
        <v>903</v>
      </c>
      <c r="K51" t="s">
        <v>855</v>
      </c>
      <c r="L51" t="s">
        <v>854</v>
      </c>
      <c r="M51" t="s">
        <v>903</v>
      </c>
      <c r="N51" t="s">
        <v>855</v>
      </c>
      <c r="O51" t="s">
        <v>854</v>
      </c>
      <c r="Q51" t="s">
        <v>855</v>
      </c>
      <c r="R51" t="s">
        <v>854</v>
      </c>
      <c r="S51" t="s">
        <v>1595</v>
      </c>
    </row>
    <row r="52" spans="1:19" hidden="1" x14ac:dyDescent="0.75">
      <c r="A52" t="s">
        <v>906</v>
      </c>
      <c r="B52" t="s">
        <v>1622</v>
      </c>
      <c r="C52" t="s">
        <v>907</v>
      </c>
      <c r="D52" t="s">
        <v>906</v>
      </c>
      <c r="E52" t="s">
        <v>1622</v>
      </c>
      <c r="F52" t="s">
        <v>907</v>
      </c>
      <c r="G52" t="s">
        <v>906</v>
      </c>
      <c r="H52" t="s">
        <v>1622</v>
      </c>
      <c r="I52" t="s">
        <v>907</v>
      </c>
      <c r="J52" t="s">
        <v>906</v>
      </c>
      <c r="K52" t="s">
        <v>1622</v>
      </c>
      <c r="L52" t="s">
        <v>907</v>
      </c>
      <c r="M52" t="s">
        <v>906</v>
      </c>
      <c r="N52" t="s">
        <v>1622</v>
      </c>
      <c r="O52" t="s">
        <v>907</v>
      </c>
      <c r="Q52" t="s">
        <v>834</v>
      </c>
      <c r="R52" t="s">
        <v>833</v>
      </c>
      <c r="S52" t="s">
        <v>1591</v>
      </c>
    </row>
    <row r="53" spans="1:19" hidden="1" x14ac:dyDescent="0.75">
      <c r="A53" t="s">
        <v>910</v>
      </c>
      <c r="B53" t="s">
        <v>859</v>
      </c>
      <c r="C53" t="s">
        <v>858</v>
      </c>
      <c r="D53" t="s">
        <v>910</v>
      </c>
      <c r="E53" t="s">
        <v>859</v>
      </c>
      <c r="F53" t="s">
        <v>858</v>
      </c>
      <c r="G53" t="s">
        <v>910</v>
      </c>
      <c r="H53" t="s">
        <v>859</v>
      </c>
      <c r="I53" t="s">
        <v>858</v>
      </c>
      <c r="J53" t="s">
        <v>910</v>
      </c>
      <c r="K53" t="s">
        <v>859</v>
      </c>
      <c r="L53" t="s">
        <v>858</v>
      </c>
      <c r="M53" t="s">
        <v>910</v>
      </c>
      <c r="N53" t="s">
        <v>859</v>
      </c>
      <c r="O53" t="s">
        <v>858</v>
      </c>
      <c r="Q53" t="s">
        <v>859</v>
      </c>
      <c r="R53" t="s">
        <v>858</v>
      </c>
      <c r="S53" t="s">
        <v>1595</v>
      </c>
    </row>
    <row r="54" spans="1:19" hidden="1" x14ac:dyDescent="0.75">
      <c r="A54" t="s">
        <v>913</v>
      </c>
      <c r="B54" t="s">
        <v>862</v>
      </c>
      <c r="C54" t="s">
        <v>861</v>
      </c>
      <c r="D54" t="s">
        <v>913</v>
      </c>
      <c r="E54" t="s">
        <v>862</v>
      </c>
      <c r="F54" t="s">
        <v>861</v>
      </c>
      <c r="G54" t="s">
        <v>913</v>
      </c>
      <c r="H54" t="s">
        <v>862</v>
      </c>
      <c r="I54" t="s">
        <v>861</v>
      </c>
      <c r="J54" t="s">
        <v>913</v>
      </c>
      <c r="K54" t="s">
        <v>862</v>
      </c>
      <c r="L54" t="s">
        <v>861</v>
      </c>
      <c r="M54" t="s">
        <v>913</v>
      </c>
      <c r="N54" t="s">
        <v>862</v>
      </c>
      <c r="O54" t="s">
        <v>861</v>
      </c>
      <c r="Q54" t="s">
        <v>862</v>
      </c>
      <c r="R54" t="s">
        <v>861</v>
      </c>
      <c r="S54" t="s">
        <v>1595</v>
      </c>
    </row>
    <row r="55" spans="1:19" hidden="1" x14ac:dyDescent="0.75">
      <c r="A55" t="s">
        <v>916</v>
      </c>
      <c r="B55" t="s">
        <v>869</v>
      </c>
      <c r="C55" t="s">
        <v>868</v>
      </c>
      <c r="D55" t="s">
        <v>916</v>
      </c>
      <c r="E55" t="s">
        <v>869</v>
      </c>
      <c r="F55" t="s">
        <v>868</v>
      </c>
      <c r="G55" t="s">
        <v>916</v>
      </c>
      <c r="H55" t="s">
        <v>869</v>
      </c>
      <c r="I55" t="s">
        <v>868</v>
      </c>
      <c r="J55" t="s">
        <v>916</v>
      </c>
      <c r="K55" t="s">
        <v>869</v>
      </c>
      <c r="L55" t="s">
        <v>868</v>
      </c>
      <c r="M55" t="s">
        <v>916</v>
      </c>
      <c r="N55" t="s">
        <v>869</v>
      </c>
      <c r="O55" t="s">
        <v>868</v>
      </c>
      <c r="Q55" t="s">
        <v>869</v>
      </c>
      <c r="R55" t="s">
        <v>868</v>
      </c>
      <c r="S55" t="s">
        <v>1595</v>
      </c>
    </row>
    <row r="56" spans="1:19" hidden="1" x14ac:dyDescent="0.75">
      <c r="A56" t="s">
        <v>919</v>
      </c>
      <c r="B56" t="s">
        <v>873</v>
      </c>
      <c r="C56" t="s">
        <v>872</v>
      </c>
      <c r="D56" t="s">
        <v>919</v>
      </c>
      <c r="E56" t="s">
        <v>873</v>
      </c>
      <c r="F56" t="s">
        <v>872</v>
      </c>
      <c r="G56" t="s">
        <v>919</v>
      </c>
      <c r="H56" t="s">
        <v>873</v>
      </c>
      <c r="I56" t="s">
        <v>872</v>
      </c>
      <c r="J56" t="s">
        <v>919</v>
      </c>
      <c r="K56" t="s">
        <v>873</v>
      </c>
      <c r="L56" t="s">
        <v>872</v>
      </c>
      <c r="M56" t="s">
        <v>919</v>
      </c>
      <c r="N56" t="s">
        <v>873</v>
      </c>
      <c r="O56" t="s">
        <v>872</v>
      </c>
      <c r="Q56" t="s">
        <v>873</v>
      </c>
      <c r="R56" t="s">
        <v>872</v>
      </c>
      <c r="S56" t="s">
        <v>1595</v>
      </c>
    </row>
    <row r="57" spans="1:19" hidden="1" x14ac:dyDescent="0.75">
      <c r="A57" t="s">
        <v>922</v>
      </c>
      <c r="B57" t="s">
        <v>876</v>
      </c>
      <c r="C57" t="s">
        <v>875</v>
      </c>
      <c r="D57" t="s">
        <v>922</v>
      </c>
      <c r="E57" t="s">
        <v>876</v>
      </c>
      <c r="F57" t="s">
        <v>875</v>
      </c>
      <c r="G57" t="s">
        <v>922</v>
      </c>
      <c r="H57" t="s">
        <v>876</v>
      </c>
      <c r="I57" t="s">
        <v>875</v>
      </c>
      <c r="J57" t="s">
        <v>922</v>
      </c>
      <c r="K57" t="s">
        <v>876</v>
      </c>
      <c r="L57" t="s">
        <v>875</v>
      </c>
      <c r="M57" t="s">
        <v>922</v>
      </c>
      <c r="N57" t="s">
        <v>876</v>
      </c>
      <c r="O57" t="s">
        <v>875</v>
      </c>
      <c r="Q57" t="s">
        <v>876</v>
      </c>
      <c r="R57" t="s">
        <v>875</v>
      </c>
      <c r="S57" t="s">
        <v>1595</v>
      </c>
    </row>
    <row r="58" spans="1:19" hidden="1" x14ac:dyDescent="0.75">
      <c r="A58" t="s">
        <v>925</v>
      </c>
      <c r="B58" t="s">
        <v>880</v>
      </c>
      <c r="C58" t="s">
        <v>879</v>
      </c>
      <c r="D58" t="s">
        <v>925</v>
      </c>
      <c r="E58" t="s">
        <v>880</v>
      </c>
      <c r="F58" t="s">
        <v>879</v>
      </c>
      <c r="G58" t="s">
        <v>925</v>
      </c>
      <c r="H58" t="s">
        <v>880</v>
      </c>
      <c r="I58" t="s">
        <v>879</v>
      </c>
      <c r="J58" t="s">
        <v>925</v>
      </c>
      <c r="K58" t="s">
        <v>880</v>
      </c>
      <c r="L58" t="s">
        <v>879</v>
      </c>
      <c r="M58" t="s">
        <v>925</v>
      </c>
      <c r="N58" t="s">
        <v>880</v>
      </c>
      <c r="O58" t="s">
        <v>879</v>
      </c>
      <c r="Q58" t="s">
        <v>880</v>
      </c>
      <c r="R58" t="s">
        <v>879</v>
      </c>
      <c r="S58" t="s">
        <v>1595</v>
      </c>
    </row>
    <row r="59" spans="1:19" hidden="1" x14ac:dyDescent="0.75">
      <c r="A59" t="s">
        <v>928</v>
      </c>
      <c r="B59" t="s">
        <v>1623</v>
      </c>
      <c r="C59" t="s">
        <v>929</v>
      </c>
      <c r="D59" t="s">
        <v>928</v>
      </c>
      <c r="E59" t="s">
        <v>1623</v>
      </c>
      <c r="F59" t="s">
        <v>929</v>
      </c>
      <c r="G59" t="s">
        <v>928</v>
      </c>
      <c r="H59" t="s">
        <v>1623</v>
      </c>
      <c r="I59" t="s">
        <v>929</v>
      </c>
      <c r="J59" t="s">
        <v>928</v>
      </c>
      <c r="K59" t="s">
        <v>1623</v>
      </c>
      <c r="L59" t="s">
        <v>929</v>
      </c>
      <c r="M59" t="s">
        <v>928</v>
      </c>
      <c r="N59" t="s">
        <v>1623</v>
      </c>
      <c r="O59" t="s">
        <v>929</v>
      </c>
      <c r="Q59" t="s">
        <v>1142</v>
      </c>
      <c r="R59" t="s">
        <v>1141</v>
      </c>
      <c r="S59" t="s">
        <v>1591</v>
      </c>
    </row>
    <row r="60" spans="1:19" hidden="1" x14ac:dyDescent="0.75">
      <c r="A60" t="s">
        <v>932</v>
      </c>
      <c r="B60" t="s">
        <v>1624</v>
      </c>
      <c r="C60" t="s">
        <v>933</v>
      </c>
      <c r="D60" t="s">
        <v>932</v>
      </c>
      <c r="E60" t="s">
        <v>1624</v>
      </c>
      <c r="F60" t="s">
        <v>933</v>
      </c>
      <c r="G60" t="s">
        <v>932</v>
      </c>
      <c r="H60" t="s">
        <v>1624</v>
      </c>
      <c r="I60" t="s">
        <v>933</v>
      </c>
      <c r="J60" t="s">
        <v>932</v>
      </c>
      <c r="K60" t="s">
        <v>1624</v>
      </c>
      <c r="L60" t="s">
        <v>933</v>
      </c>
      <c r="M60" t="s">
        <v>932</v>
      </c>
      <c r="N60" t="s">
        <v>1624</v>
      </c>
      <c r="O60" t="s">
        <v>933</v>
      </c>
      <c r="Q60" t="s">
        <v>884</v>
      </c>
      <c r="R60" t="s">
        <v>883</v>
      </c>
      <c r="S60" t="s">
        <v>1591</v>
      </c>
    </row>
    <row r="61" spans="1:19" hidden="1" x14ac:dyDescent="0.75">
      <c r="A61" t="s">
        <v>936</v>
      </c>
      <c r="B61" t="s">
        <v>1625</v>
      </c>
      <c r="C61" t="s">
        <v>937</v>
      </c>
      <c r="D61" t="s">
        <v>936</v>
      </c>
      <c r="E61" t="s">
        <v>1625</v>
      </c>
      <c r="F61" t="s">
        <v>937</v>
      </c>
      <c r="G61" t="s">
        <v>936</v>
      </c>
      <c r="H61" t="s">
        <v>1625</v>
      </c>
      <c r="I61" t="s">
        <v>937</v>
      </c>
      <c r="J61" t="s">
        <v>936</v>
      </c>
      <c r="K61" t="s">
        <v>1625</v>
      </c>
      <c r="L61" t="s">
        <v>937</v>
      </c>
      <c r="M61" t="s">
        <v>936</v>
      </c>
      <c r="N61" t="s">
        <v>1625</v>
      </c>
      <c r="O61" t="s">
        <v>937</v>
      </c>
      <c r="Q61" t="s">
        <v>825</v>
      </c>
      <c r="R61" t="s">
        <v>824</v>
      </c>
      <c r="S61" t="s">
        <v>1591</v>
      </c>
    </row>
    <row r="62" spans="1:19" hidden="1" x14ac:dyDescent="0.75">
      <c r="A62" t="s">
        <v>940</v>
      </c>
      <c r="B62" t="s">
        <v>1626</v>
      </c>
      <c r="C62" t="s">
        <v>941</v>
      </c>
      <c r="D62" t="s">
        <v>940</v>
      </c>
      <c r="E62" t="s">
        <v>1626</v>
      </c>
      <c r="F62" t="s">
        <v>941</v>
      </c>
      <c r="G62" t="s">
        <v>940</v>
      </c>
      <c r="H62" t="s">
        <v>1626</v>
      </c>
      <c r="I62" t="s">
        <v>941</v>
      </c>
      <c r="J62" t="s">
        <v>940</v>
      </c>
      <c r="K62" t="s">
        <v>1626</v>
      </c>
      <c r="L62" t="s">
        <v>941</v>
      </c>
      <c r="M62" t="s">
        <v>940</v>
      </c>
      <c r="N62" t="s">
        <v>1626</v>
      </c>
      <c r="O62" t="s">
        <v>941</v>
      </c>
      <c r="Q62" t="s">
        <v>1001</v>
      </c>
      <c r="R62" t="s">
        <v>1000</v>
      </c>
      <c r="S62" t="s">
        <v>1591</v>
      </c>
    </row>
    <row r="63" spans="1:19" hidden="1" x14ac:dyDescent="0.75">
      <c r="A63" t="s">
        <v>944</v>
      </c>
      <c r="B63" t="s">
        <v>1627</v>
      </c>
      <c r="C63" t="s">
        <v>945</v>
      </c>
      <c r="D63" t="s">
        <v>944</v>
      </c>
      <c r="E63" t="s">
        <v>1627</v>
      </c>
      <c r="F63" t="s">
        <v>945</v>
      </c>
      <c r="G63" t="s">
        <v>944</v>
      </c>
      <c r="H63" t="s">
        <v>1627</v>
      </c>
      <c r="I63" t="s">
        <v>945</v>
      </c>
      <c r="J63" t="s">
        <v>944</v>
      </c>
      <c r="K63" t="s">
        <v>1627</v>
      </c>
      <c r="L63" t="s">
        <v>945</v>
      </c>
      <c r="M63" t="s">
        <v>1628</v>
      </c>
      <c r="N63" t="s">
        <v>841</v>
      </c>
      <c r="O63" t="s">
        <v>840</v>
      </c>
      <c r="Q63" t="s">
        <v>841</v>
      </c>
      <c r="R63" t="s">
        <v>840</v>
      </c>
      <c r="S63" t="s">
        <v>1595</v>
      </c>
    </row>
    <row r="64" spans="1:19" hidden="1" x14ac:dyDescent="0.75">
      <c r="A64" t="s">
        <v>948</v>
      </c>
      <c r="B64" t="s">
        <v>888</v>
      </c>
      <c r="C64" t="s">
        <v>887</v>
      </c>
      <c r="D64" t="s">
        <v>948</v>
      </c>
      <c r="E64" t="s">
        <v>888</v>
      </c>
      <c r="F64" t="s">
        <v>887</v>
      </c>
      <c r="G64" t="s">
        <v>948</v>
      </c>
      <c r="H64" t="s">
        <v>888</v>
      </c>
      <c r="I64" t="s">
        <v>887</v>
      </c>
      <c r="J64" t="s">
        <v>948</v>
      </c>
      <c r="K64" t="s">
        <v>888</v>
      </c>
      <c r="L64" t="s">
        <v>887</v>
      </c>
      <c r="M64" t="s">
        <v>948</v>
      </c>
      <c r="N64" t="s">
        <v>888</v>
      </c>
      <c r="O64" t="s">
        <v>887</v>
      </c>
      <c r="Q64" t="s">
        <v>888</v>
      </c>
      <c r="R64" t="s">
        <v>887</v>
      </c>
      <c r="S64" t="s">
        <v>1595</v>
      </c>
    </row>
    <row r="65" spans="1:19" hidden="1" x14ac:dyDescent="0.75">
      <c r="A65" t="s">
        <v>951</v>
      </c>
      <c r="B65" t="s">
        <v>1629</v>
      </c>
      <c r="C65" t="s">
        <v>891</v>
      </c>
      <c r="D65" t="s">
        <v>951</v>
      </c>
      <c r="E65" t="s">
        <v>1629</v>
      </c>
      <c r="F65" t="s">
        <v>891</v>
      </c>
      <c r="G65" t="s">
        <v>951</v>
      </c>
      <c r="H65" t="s">
        <v>1629</v>
      </c>
      <c r="I65" t="s">
        <v>891</v>
      </c>
      <c r="J65" t="s">
        <v>951</v>
      </c>
      <c r="K65" t="s">
        <v>892</v>
      </c>
      <c r="L65" t="s">
        <v>891</v>
      </c>
      <c r="M65" t="s">
        <v>951</v>
      </c>
      <c r="N65" t="s">
        <v>892</v>
      </c>
      <c r="O65" t="s">
        <v>891</v>
      </c>
      <c r="Q65" t="s">
        <v>892</v>
      </c>
      <c r="R65" t="s">
        <v>891</v>
      </c>
      <c r="S65" t="s">
        <v>1595</v>
      </c>
    </row>
    <row r="66" spans="1:19" hidden="1" x14ac:dyDescent="0.75">
      <c r="A66" t="s">
        <v>955</v>
      </c>
      <c r="B66" t="s">
        <v>1630</v>
      </c>
      <c r="C66" t="s">
        <v>956</v>
      </c>
      <c r="D66" t="s">
        <v>1631</v>
      </c>
      <c r="E66" t="s">
        <v>989</v>
      </c>
      <c r="F66" t="s">
        <v>1632</v>
      </c>
      <c r="G66" t="s">
        <v>1631</v>
      </c>
      <c r="H66" t="s">
        <v>989</v>
      </c>
      <c r="I66" t="s">
        <v>1632</v>
      </c>
      <c r="J66" t="s">
        <v>1631</v>
      </c>
      <c r="K66" t="s">
        <v>989</v>
      </c>
      <c r="L66" t="s">
        <v>988</v>
      </c>
      <c r="M66" t="s">
        <v>1631</v>
      </c>
      <c r="N66" t="s">
        <v>989</v>
      </c>
      <c r="O66" t="s">
        <v>988</v>
      </c>
      <c r="Q66" t="s">
        <v>989</v>
      </c>
      <c r="R66" t="s">
        <v>988</v>
      </c>
      <c r="S66" t="s">
        <v>1595</v>
      </c>
    </row>
    <row r="67" spans="1:19" hidden="1" x14ac:dyDescent="0.75">
      <c r="A67" t="s">
        <v>959</v>
      </c>
      <c r="B67" t="s">
        <v>896</v>
      </c>
      <c r="C67" t="s">
        <v>895</v>
      </c>
      <c r="D67" t="s">
        <v>959</v>
      </c>
      <c r="E67" t="s">
        <v>896</v>
      </c>
      <c r="F67" t="s">
        <v>895</v>
      </c>
      <c r="G67" t="s">
        <v>959</v>
      </c>
      <c r="H67" t="s">
        <v>896</v>
      </c>
      <c r="I67" t="s">
        <v>895</v>
      </c>
      <c r="J67" t="s">
        <v>959</v>
      </c>
      <c r="K67" t="s">
        <v>896</v>
      </c>
      <c r="L67" t="s">
        <v>895</v>
      </c>
      <c r="M67" t="s">
        <v>959</v>
      </c>
      <c r="N67" t="s">
        <v>896</v>
      </c>
      <c r="O67" t="s">
        <v>895</v>
      </c>
      <c r="Q67" t="s">
        <v>896</v>
      </c>
      <c r="R67" t="s">
        <v>895</v>
      </c>
      <c r="S67" t="s">
        <v>1595</v>
      </c>
    </row>
    <row r="68" spans="1:19" hidden="1" x14ac:dyDescent="0.75">
      <c r="A68" t="s">
        <v>962</v>
      </c>
      <c r="B68" t="s">
        <v>1633</v>
      </c>
      <c r="C68" t="s">
        <v>1634</v>
      </c>
      <c r="D68" t="s">
        <v>962</v>
      </c>
      <c r="E68" t="s">
        <v>1633</v>
      </c>
      <c r="F68" t="s">
        <v>1634</v>
      </c>
      <c r="G68" t="s">
        <v>962</v>
      </c>
      <c r="H68" t="s">
        <v>1633</v>
      </c>
      <c r="I68" t="s">
        <v>1634</v>
      </c>
      <c r="J68" t="s">
        <v>962</v>
      </c>
      <c r="K68" t="s">
        <v>1633</v>
      </c>
      <c r="L68" t="s">
        <v>1634</v>
      </c>
      <c r="M68" t="s">
        <v>962</v>
      </c>
      <c r="N68" t="s">
        <v>1633</v>
      </c>
      <c r="O68" t="s">
        <v>1634</v>
      </c>
      <c r="Q68" t="s">
        <v>997</v>
      </c>
      <c r="R68" t="s">
        <v>996</v>
      </c>
      <c r="S68" t="s">
        <v>1591</v>
      </c>
    </row>
    <row r="69" spans="1:19" hidden="1" x14ac:dyDescent="0.75">
      <c r="A69" t="s">
        <v>966</v>
      </c>
      <c r="B69" t="s">
        <v>899</v>
      </c>
      <c r="C69" t="s">
        <v>898</v>
      </c>
      <c r="D69" t="s">
        <v>966</v>
      </c>
      <c r="E69" t="s">
        <v>899</v>
      </c>
      <c r="F69" t="s">
        <v>898</v>
      </c>
      <c r="G69" t="s">
        <v>966</v>
      </c>
      <c r="H69" t="s">
        <v>899</v>
      </c>
      <c r="I69" t="s">
        <v>898</v>
      </c>
      <c r="J69" t="s">
        <v>966</v>
      </c>
      <c r="K69" t="s">
        <v>899</v>
      </c>
      <c r="L69" t="s">
        <v>898</v>
      </c>
      <c r="M69" t="s">
        <v>966</v>
      </c>
      <c r="N69" t="s">
        <v>899</v>
      </c>
      <c r="O69" t="s">
        <v>898</v>
      </c>
      <c r="Q69" t="s">
        <v>899</v>
      </c>
      <c r="R69" t="s">
        <v>898</v>
      </c>
      <c r="S69" t="s">
        <v>1595</v>
      </c>
    </row>
    <row r="70" spans="1:19" hidden="1" x14ac:dyDescent="0.75">
      <c r="A70" t="s">
        <v>969</v>
      </c>
      <c r="B70" t="s">
        <v>1635</v>
      </c>
      <c r="C70" t="s">
        <v>901</v>
      </c>
      <c r="D70" t="s">
        <v>969</v>
      </c>
      <c r="E70" t="s">
        <v>1635</v>
      </c>
      <c r="F70" t="s">
        <v>901</v>
      </c>
      <c r="G70" t="s">
        <v>969</v>
      </c>
      <c r="H70" t="s">
        <v>1635</v>
      </c>
      <c r="I70" t="s">
        <v>901</v>
      </c>
      <c r="J70" t="s">
        <v>969</v>
      </c>
      <c r="K70" t="s">
        <v>902</v>
      </c>
      <c r="L70" t="s">
        <v>901</v>
      </c>
      <c r="M70" t="s">
        <v>969</v>
      </c>
      <c r="N70" t="s">
        <v>902</v>
      </c>
      <c r="O70" t="s">
        <v>901</v>
      </c>
      <c r="Q70" t="s">
        <v>902</v>
      </c>
      <c r="R70" t="s">
        <v>901</v>
      </c>
      <c r="S70" t="s">
        <v>1595</v>
      </c>
    </row>
    <row r="71" spans="1:19" hidden="1" x14ac:dyDescent="0.75">
      <c r="A71" t="s">
        <v>972</v>
      </c>
      <c r="B71" t="s">
        <v>1636</v>
      </c>
      <c r="C71" t="s">
        <v>973</v>
      </c>
      <c r="D71" t="s">
        <v>972</v>
      </c>
      <c r="E71" t="s">
        <v>1636</v>
      </c>
      <c r="F71" t="s">
        <v>973</v>
      </c>
      <c r="G71" t="s">
        <v>972</v>
      </c>
      <c r="H71" t="s">
        <v>1636</v>
      </c>
      <c r="I71" t="s">
        <v>973</v>
      </c>
      <c r="J71" t="s">
        <v>972</v>
      </c>
      <c r="K71" t="s">
        <v>1636</v>
      </c>
      <c r="L71" t="s">
        <v>973</v>
      </c>
      <c r="M71" t="s">
        <v>972</v>
      </c>
      <c r="N71" t="s">
        <v>1636</v>
      </c>
      <c r="O71" t="s">
        <v>973</v>
      </c>
      <c r="Q71" t="s">
        <v>1086</v>
      </c>
      <c r="R71" t="s">
        <v>1085</v>
      </c>
      <c r="S71" t="s">
        <v>1591</v>
      </c>
    </row>
    <row r="72" spans="1:19" hidden="1" x14ac:dyDescent="0.75">
      <c r="A72" t="s">
        <v>976</v>
      </c>
      <c r="B72" t="s">
        <v>1616</v>
      </c>
      <c r="C72" t="s">
        <v>977</v>
      </c>
      <c r="D72" t="s">
        <v>976</v>
      </c>
      <c r="E72" t="s">
        <v>1637</v>
      </c>
      <c r="F72" t="s">
        <v>977</v>
      </c>
      <c r="G72" t="s">
        <v>976</v>
      </c>
      <c r="H72" t="s">
        <v>1637</v>
      </c>
      <c r="I72" t="s">
        <v>977</v>
      </c>
      <c r="J72" t="s">
        <v>976</v>
      </c>
      <c r="K72" t="s">
        <v>1637</v>
      </c>
      <c r="L72" t="s">
        <v>977</v>
      </c>
      <c r="M72" t="s">
        <v>976</v>
      </c>
      <c r="N72" t="s">
        <v>1637</v>
      </c>
      <c r="O72" t="s">
        <v>977</v>
      </c>
      <c r="Q72" t="s">
        <v>1142</v>
      </c>
      <c r="R72" t="s">
        <v>1141</v>
      </c>
      <c r="S72" t="s">
        <v>1591</v>
      </c>
    </row>
    <row r="73" spans="1:19" hidden="1" x14ac:dyDescent="0.75">
      <c r="A73" t="s">
        <v>980</v>
      </c>
      <c r="B73" t="s">
        <v>905</v>
      </c>
      <c r="C73" t="s">
        <v>904</v>
      </c>
      <c r="D73" t="s">
        <v>980</v>
      </c>
      <c r="E73" t="s">
        <v>905</v>
      </c>
      <c r="F73" t="s">
        <v>904</v>
      </c>
      <c r="G73" t="s">
        <v>980</v>
      </c>
      <c r="H73" t="s">
        <v>905</v>
      </c>
      <c r="I73" t="s">
        <v>904</v>
      </c>
      <c r="J73" t="s">
        <v>980</v>
      </c>
      <c r="K73" t="s">
        <v>905</v>
      </c>
      <c r="L73" t="s">
        <v>904</v>
      </c>
      <c r="M73" t="s">
        <v>980</v>
      </c>
      <c r="N73" t="s">
        <v>905</v>
      </c>
      <c r="O73" t="s">
        <v>904</v>
      </c>
      <c r="Q73" t="s">
        <v>905</v>
      </c>
      <c r="R73" t="s">
        <v>904</v>
      </c>
      <c r="S73" t="s">
        <v>1595</v>
      </c>
    </row>
    <row r="74" spans="1:19" hidden="1" x14ac:dyDescent="0.75">
      <c r="A74" t="s">
        <v>983</v>
      </c>
      <c r="B74" t="s">
        <v>1638</v>
      </c>
      <c r="C74" t="s">
        <v>984</v>
      </c>
      <c r="D74" t="s">
        <v>983</v>
      </c>
      <c r="E74" t="s">
        <v>1638</v>
      </c>
      <c r="F74" t="s">
        <v>984</v>
      </c>
      <c r="G74" t="s">
        <v>983</v>
      </c>
      <c r="H74" t="s">
        <v>1638</v>
      </c>
      <c r="I74" t="s">
        <v>984</v>
      </c>
      <c r="J74" t="s">
        <v>983</v>
      </c>
      <c r="K74" t="s">
        <v>1638</v>
      </c>
      <c r="L74" t="s">
        <v>984</v>
      </c>
      <c r="M74" t="s">
        <v>983</v>
      </c>
      <c r="N74" t="s">
        <v>1638</v>
      </c>
      <c r="O74" t="s">
        <v>984</v>
      </c>
      <c r="Q74" t="s">
        <v>1037</v>
      </c>
      <c r="R74" t="s">
        <v>1036</v>
      </c>
      <c r="S74" t="s">
        <v>1591</v>
      </c>
    </row>
    <row r="75" spans="1:19" hidden="1" x14ac:dyDescent="0.75">
      <c r="A75" t="s">
        <v>987</v>
      </c>
      <c r="B75" t="s">
        <v>909</v>
      </c>
      <c r="C75" t="s">
        <v>908</v>
      </c>
      <c r="D75" t="s">
        <v>987</v>
      </c>
      <c r="E75" t="s">
        <v>909</v>
      </c>
      <c r="F75" t="s">
        <v>908</v>
      </c>
      <c r="G75" t="s">
        <v>987</v>
      </c>
      <c r="H75" t="s">
        <v>909</v>
      </c>
      <c r="I75" t="s">
        <v>908</v>
      </c>
      <c r="J75" t="s">
        <v>987</v>
      </c>
      <c r="K75" t="s">
        <v>909</v>
      </c>
      <c r="L75" t="s">
        <v>908</v>
      </c>
      <c r="M75" t="s">
        <v>987</v>
      </c>
      <c r="N75" t="s">
        <v>909</v>
      </c>
      <c r="O75" t="s">
        <v>908</v>
      </c>
      <c r="Q75" t="s">
        <v>909</v>
      </c>
      <c r="R75" t="s">
        <v>908</v>
      </c>
      <c r="S75" t="s">
        <v>1595</v>
      </c>
    </row>
    <row r="76" spans="1:19" hidden="1" x14ac:dyDescent="0.75">
      <c r="A76" t="s">
        <v>990</v>
      </c>
      <c r="B76" t="s">
        <v>1639</v>
      </c>
      <c r="C76" t="s">
        <v>991</v>
      </c>
      <c r="D76" t="s">
        <v>990</v>
      </c>
      <c r="E76" t="s">
        <v>1639</v>
      </c>
      <c r="F76" t="s">
        <v>991</v>
      </c>
      <c r="G76" t="s">
        <v>990</v>
      </c>
      <c r="H76" t="s">
        <v>1639</v>
      </c>
      <c r="I76" t="s">
        <v>991</v>
      </c>
      <c r="J76" t="s">
        <v>990</v>
      </c>
      <c r="K76" t="s">
        <v>1639</v>
      </c>
      <c r="L76" t="s">
        <v>991</v>
      </c>
      <c r="M76" t="s">
        <v>1628</v>
      </c>
      <c r="N76" t="s">
        <v>841</v>
      </c>
      <c r="O76" t="s">
        <v>840</v>
      </c>
      <c r="Q76" t="s">
        <v>841</v>
      </c>
      <c r="R76" t="s">
        <v>840</v>
      </c>
      <c r="S76" t="s">
        <v>1595</v>
      </c>
    </row>
    <row r="77" spans="1:19" hidden="1" x14ac:dyDescent="0.75">
      <c r="A77" t="s">
        <v>994</v>
      </c>
      <c r="B77" t="s">
        <v>1640</v>
      </c>
      <c r="C77" t="s">
        <v>995</v>
      </c>
      <c r="D77" t="s">
        <v>994</v>
      </c>
      <c r="E77" t="s">
        <v>1640</v>
      </c>
      <c r="F77" t="s">
        <v>995</v>
      </c>
      <c r="G77" t="s">
        <v>994</v>
      </c>
      <c r="H77" t="s">
        <v>1640</v>
      </c>
      <c r="I77" t="s">
        <v>995</v>
      </c>
      <c r="J77" t="s">
        <v>994</v>
      </c>
      <c r="K77" t="s">
        <v>1640</v>
      </c>
      <c r="L77" t="s">
        <v>995</v>
      </c>
      <c r="M77" t="s">
        <v>994</v>
      </c>
      <c r="N77" t="s">
        <v>1640</v>
      </c>
      <c r="O77" t="s">
        <v>995</v>
      </c>
      <c r="Q77" t="s">
        <v>1001</v>
      </c>
      <c r="R77" t="s">
        <v>1000</v>
      </c>
      <c r="S77" t="s">
        <v>1591</v>
      </c>
    </row>
    <row r="78" spans="1:19" hidden="1" x14ac:dyDescent="0.75">
      <c r="A78" t="s">
        <v>998</v>
      </c>
      <c r="B78" t="s">
        <v>1641</v>
      </c>
      <c r="C78" t="s">
        <v>999</v>
      </c>
      <c r="D78" t="s">
        <v>998</v>
      </c>
      <c r="E78" t="s">
        <v>1641</v>
      </c>
      <c r="F78" t="s">
        <v>999</v>
      </c>
      <c r="G78" t="s">
        <v>998</v>
      </c>
      <c r="H78" t="s">
        <v>1641</v>
      </c>
      <c r="I78" t="s">
        <v>999</v>
      </c>
      <c r="J78" t="s">
        <v>998</v>
      </c>
      <c r="K78" t="s">
        <v>1641</v>
      </c>
      <c r="L78" t="s">
        <v>999</v>
      </c>
      <c r="M78" t="s">
        <v>998</v>
      </c>
      <c r="N78" t="s">
        <v>1641</v>
      </c>
      <c r="O78" t="s">
        <v>999</v>
      </c>
      <c r="Q78" t="s">
        <v>1037</v>
      </c>
      <c r="R78" t="s">
        <v>1036</v>
      </c>
      <c r="S78" t="s">
        <v>1591</v>
      </c>
    </row>
    <row r="79" spans="1:19" hidden="1" x14ac:dyDescent="0.75">
      <c r="A79" t="s">
        <v>1002</v>
      </c>
      <c r="B79" t="s">
        <v>912</v>
      </c>
      <c r="C79" t="s">
        <v>911</v>
      </c>
      <c r="D79" t="s">
        <v>1002</v>
      </c>
      <c r="E79" t="s">
        <v>912</v>
      </c>
      <c r="F79" t="s">
        <v>911</v>
      </c>
      <c r="G79" t="s">
        <v>1002</v>
      </c>
      <c r="H79" t="s">
        <v>912</v>
      </c>
      <c r="I79" t="s">
        <v>911</v>
      </c>
      <c r="J79" t="s">
        <v>1002</v>
      </c>
      <c r="K79" t="s">
        <v>912</v>
      </c>
      <c r="L79" t="s">
        <v>911</v>
      </c>
      <c r="M79" t="s">
        <v>1002</v>
      </c>
      <c r="N79" t="s">
        <v>912</v>
      </c>
      <c r="O79" t="s">
        <v>911</v>
      </c>
      <c r="Q79" t="s">
        <v>912</v>
      </c>
      <c r="R79" t="s">
        <v>911</v>
      </c>
      <c r="S79" t="s">
        <v>1595</v>
      </c>
    </row>
    <row r="80" spans="1:19" hidden="1" x14ac:dyDescent="0.75">
      <c r="A80" t="s">
        <v>1005</v>
      </c>
      <c r="B80" t="s">
        <v>1642</v>
      </c>
      <c r="C80" t="s">
        <v>1006</v>
      </c>
      <c r="D80" t="s">
        <v>1005</v>
      </c>
      <c r="E80" t="s">
        <v>1642</v>
      </c>
      <c r="F80" t="s">
        <v>1006</v>
      </c>
      <c r="G80" t="s">
        <v>1005</v>
      </c>
      <c r="H80" t="s">
        <v>1642</v>
      </c>
      <c r="I80" t="s">
        <v>1006</v>
      </c>
      <c r="J80" t="s">
        <v>1005</v>
      </c>
      <c r="K80" t="s">
        <v>1642</v>
      </c>
      <c r="L80" t="s">
        <v>1006</v>
      </c>
      <c r="M80" t="s">
        <v>1005</v>
      </c>
      <c r="N80" t="s">
        <v>1642</v>
      </c>
      <c r="O80" t="s">
        <v>1006</v>
      </c>
      <c r="Q80" t="s">
        <v>1153</v>
      </c>
      <c r="R80" t="s">
        <v>1152</v>
      </c>
      <c r="S80" t="s">
        <v>1591</v>
      </c>
    </row>
    <row r="81" spans="1:19" hidden="1" x14ac:dyDescent="0.75">
      <c r="A81" t="s">
        <v>1009</v>
      </c>
      <c r="B81" t="s">
        <v>1643</v>
      </c>
      <c r="C81" t="s">
        <v>1644</v>
      </c>
      <c r="D81" t="s">
        <v>1009</v>
      </c>
      <c r="E81" t="s">
        <v>1643</v>
      </c>
      <c r="F81" t="s">
        <v>1644</v>
      </c>
      <c r="G81" t="s">
        <v>1009</v>
      </c>
      <c r="H81" t="s">
        <v>1643</v>
      </c>
      <c r="I81" t="s">
        <v>1644</v>
      </c>
      <c r="J81" t="s">
        <v>1009</v>
      </c>
      <c r="K81" t="s">
        <v>1643</v>
      </c>
      <c r="L81" t="s">
        <v>1644</v>
      </c>
      <c r="M81" t="s">
        <v>1009</v>
      </c>
      <c r="N81" t="s">
        <v>1643</v>
      </c>
      <c r="O81" t="s">
        <v>1644</v>
      </c>
      <c r="Q81" t="s">
        <v>884</v>
      </c>
      <c r="R81" t="s">
        <v>883</v>
      </c>
      <c r="S81" t="s">
        <v>1591</v>
      </c>
    </row>
    <row r="82" spans="1:19" hidden="1" x14ac:dyDescent="0.75">
      <c r="A82" t="s">
        <v>1013</v>
      </c>
      <c r="B82" t="s">
        <v>915</v>
      </c>
      <c r="C82" t="s">
        <v>914</v>
      </c>
      <c r="D82" t="s">
        <v>1013</v>
      </c>
      <c r="E82" t="s">
        <v>915</v>
      </c>
      <c r="F82" t="s">
        <v>914</v>
      </c>
      <c r="G82" t="s">
        <v>1013</v>
      </c>
      <c r="H82" t="s">
        <v>915</v>
      </c>
      <c r="I82" t="s">
        <v>914</v>
      </c>
      <c r="J82" t="s">
        <v>1013</v>
      </c>
      <c r="K82" t="s">
        <v>915</v>
      </c>
      <c r="L82" t="s">
        <v>914</v>
      </c>
      <c r="M82" t="s">
        <v>1013</v>
      </c>
      <c r="N82" t="s">
        <v>915</v>
      </c>
      <c r="O82" t="s">
        <v>914</v>
      </c>
      <c r="Q82" t="s">
        <v>915</v>
      </c>
      <c r="R82" t="s">
        <v>914</v>
      </c>
      <c r="S82" t="s">
        <v>1595</v>
      </c>
    </row>
    <row r="83" spans="1:19" hidden="1" x14ac:dyDescent="0.75">
      <c r="A83" t="s">
        <v>1016</v>
      </c>
      <c r="B83" t="s">
        <v>1645</v>
      </c>
      <c r="C83" t="s">
        <v>1017</v>
      </c>
      <c r="D83" t="s">
        <v>1016</v>
      </c>
      <c r="E83" t="s">
        <v>1645</v>
      </c>
      <c r="F83" t="s">
        <v>1017</v>
      </c>
      <c r="G83" t="s">
        <v>1016</v>
      </c>
      <c r="H83" t="s">
        <v>1645</v>
      </c>
      <c r="I83" t="s">
        <v>1017</v>
      </c>
      <c r="J83" t="s">
        <v>1016</v>
      </c>
      <c r="K83" t="s">
        <v>1645</v>
      </c>
      <c r="L83" t="s">
        <v>1017</v>
      </c>
      <c r="M83" t="s">
        <v>1016</v>
      </c>
      <c r="N83" t="s">
        <v>1645</v>
      </c>
      <c r="O83" t="s">
        <v>1017</v>
      </c>
      <c r="Q83" t="s">
        <v>918</v>
      </c>
      <c r="R83" t="s">
        <v>917</v>
      </c>
      <c r="S83" t="s">
        <v>1591</v>
      </c>
    </row>
    <row r="84" spans="1:19" hidden="1" x14ac:dyDescent="0.75">
      <c r="A84" t="s">
        <v>1020</v>
      </c>
      <c r="B84" t="s">
        <v>921</v>
      </c>
      <c r="C84" t="s">
        <v>920</v>
      </c>
      <c r="D84" t="s">
        <v>1020</v>
      </c>
      <c r="E84" t="s">
        <v>921</v>
      </c>
      <c r="F84" t="s">
        <v>920</v>
      </c>
      <c r="G84" t="s">
        <v>1020</v>
      </c>
      <c r="H84" t="s">
        <v>921</v>
      </c>
      <c r="I84" t="s">
        <v>920</v>
      </c>
      <c r="J84" t="s">
        <v>1020</v>
      </c>
      <c r="K84" t="s">
        <v>921</v>
      </c>
      <c r="L84" t="s">
        <v>920</v>
      </c>
      <c r="M84" t="s">
        <v>1020</v>
      </c>
      <c r="N84" t="s">
        <v>921</v>
      </c>
      <c r="O84" t="s">
        <v>920</v>
      </c>
      <c r="Q84" t="s">
        <v>921</v>
      </c>
      <c r="R84" t="s">
        <v>920</v>
      </c>
      <c r="S84" t="s">
        <v>1595</v>
      </c>
    </row>
    <row r="85" spans="1:19" hidden="1" x14ac:dyDescent="0.75">
      <c r="A85" t="s">
        <v>1023</v>
      </c>
      <c r="B85" t="s">
        <v>924</v>
      </c>
      <c r="C85" t="s">
        <v>923</v>
      </c>
      <c r="D85" t="s">
        <v>1023</v>
      </c>
      <c r="E85" t="s">
        <v>924</v>
      </c>
      <c r="F85" t="s">
        <v>923</v>
      </c>
      <c r="G85" t="s">
        <v>1023</v>
      </c>
      <c r="H85" t="s">
        <v>924</v>
      </c>
      <c r="I85" t="s">
        <v>923</v>
      </c>
      <c r="J85" t="s">
        <v>1023</v>
      </c>
      <c r="K85" t="s">
        <v>924</v>
      </c>
      <c r="L85" t="s">
        <v>923</v>
      </c>
      <c r="M85" t="s">
        <v>1023</v>
      </c>
      <c r="N85" t="s">
        <v>924</v>
      </c>
      <c r="O85" t="s">
        <v>923</v>
      </c>
      <c r="Q85" t="s">
        <v>924</v>
      </c>
      <c r="R85" t="s">
        <v>923</v>
      </c>
      <c r="S85" t="s">
        <v>1595</v>
      </c>
    </row>
    <row r="86" spans="1:19" hidden="1" x14ac:dyDescent="0.75">
      <c r="A86" t="s">
        <v>1027</v>
      </c>
      <c r="B86" t="s">
        <v>1646</v>
      </c>
      <c r="C86" t="s">
        <v>1028</v>
      </c>
      <c r="D86" t="s">
        <v>1027</v>
      </c>
      <c r="E86" t="s">
        <v>1646</v>
      </c>
      <c r="F86" t="s">
        <v>1028</v>
      </c>
      <c r="G86" t="s">
        <v>1027</v>
      </c>
      <c r="H86" t="s">
        <v>1646</v>
      </c>
      <c r="I86" t="s">
        <v>1028</v>
      </c>
      <c r="J86" t="s">
        <v>1027</v>
      </c>
      <c r="K86" t="s">
        <v>1646</v>
      </c>
      <c r="L86" t="s">
        <v>1028</v>
      </c>
      <c r="M86" t="s">
        <v>1027</v>
      </c>
      <c r="N86" t="s">
        <v>1646</v>
      </c>
      <c r="O86" t="s">
        <v>1028</v>
      </c>
      <c r="Q86" t="s">
        <v>884</v>
      </c>
      <c r="R86" t="s">
        <v>883</v>
      </c>
      <c r="S86" t="s">
        <v>1591</v>
      </c>
    </row>
    <row r="87" spans="1:19" hidden="1" x14ac:dyDescent="0.75">
      <c r="A87" t="s">
        <v>1031</v>
      </c>
      <c r="B87" t="s">
        <v>927</v>
      </c>
      <c r="C87" t="s">
        <v>926</v>
      </c>
      <c r="D87" t="s">
        <v>1031</v>
      </c>
      <c r="E87" t="s">
        <v>927</v>
      </c>
      <c r="F87" t="s">
        <v>926</v>
      </c>
      <c r="G87" t="s">
        <v>1031</v>
      </c>
      <c r="H87" t="s">
        <v>927</v>
      </c>
      <c r="I87" t="s">
        <v>926</v>
      </c>
      <c r="J87" t="s">
        <v>1031</v>
      </c>
      <c r="K87" t="s">
        <v>927</v>
      </c>
      <c r="L87" t="s">
        <v>926</v>
      </c>
      <c r="M87" t="s">
        <v>1031</v>
      </c>
      <c r="N87" t="s">
        <v>927</v>
      </c>
      <c r="O87" t="s">
        <v>926</v>
      </c>
      <c r="Q87" t="s">
        <v>927</v>
      </c>
      <c r="R87" t="s">
        <v>926</v>
      </c>
      <c r="S87" t="s">
        <v>1595</v>
      </c>
    </row>
    <row r="88" spans="1:19" hidden="1" x14ac:dyDescent="0.75">
      <c r="A88" t="s">
        <v>1034</v>
      </c>
      <c r="B88" t="s">
        <v>1647</v>
      </c>
      <c r="C88" t="s">
        <v>1035</v>
      </c>
      <c r="D88" t="s">
        <v>1034</v>
      </c>
      <c r="E88" t="s">
        <v>1647</v>
      </c>
      <c r="F88" t="s">
        <v>1035</v>
      </c>
      <c r="G88" t="s">
        <v>1034</v>
      </c>
      <c r="H88" t="s">
        <v>1647</v>
      </c>
      <c r="I88" t="s">
        <v>1035</v>
      </c>
      <c r="J88" t="s">
        <v>1034</v>
      </c>
      <c r="K88" t="s">
        <v>1647</v>
      </c>
      <c r="L88" t="s">
        <v>1035</v>
      </c>
      <c r="M88" t="s">
        <v>1034</v>
      </c>
      <c r="N88" t="s">
        <v>1647</v>
      </c>
      <c r="O88" t="s">
        <v>1035</v>
      </c>
      <c r="Q88" t="s">
        <v>1212</v>
      </c>
      <c r="R88" t="s">
        <v>1211</v>
      </c>
      <c r="S88" t="s">
        <v>1591</v>
      </c>
    </row>
    <row r="89" spans="1:19" hidden="1" x14ac:dyDescent="0.75">
      <c r="A89" t="s">
        <v>1038</v>
      </c>
      <c r="B89" t="s">
        <v>931</v>
      </c>
      <c r="C89" t="s">
        <v>930</v>
      </c>
      <c r="D89" t="s">
        <v>1038</v>
      </c>
      <c r="E89" t="s">
        <v>931</v>
      </c>
      <c r="F89" t="s">
        <v>930</v>
      </c>
      <c r="G89" t="s">
        <v>1038</v>
      </c>
      <c r="H89" t="s">
        <v>931</v>
      </c>
      <c r="I89" t="s">
        <v>930</v>
      </c>
      <c r="J89" t="s">
        <v>1038</v>
      </c>
      <c r="K89" t="s">
        <v>931</v>
      </c>
      <c r="L89" t="s">
        <v>930</v>
      </c>
      <c r="M89" t="s">
        <v>1038</v>
      </c>
      <c r="N89" t="s">
        <v>931</v>
      </c>
      <c r="O89" t="s">
        <v>930</v>
      </c>
      <c r="Q89" t="s">
        <v>931</v>
      </c>
      <c r="R89" t="s">
        <v>930</v>
      </c>
      <c r="S89" t="s">
        <v>1595</v>
      </c>
    </row>
    <row r="90" spans="1:19" hidden="1" x14ac:dyDescent="0.75">
      <c r="A90" t="s">
        <v>1041</v>
      </c>
      <c r="B90" t="s">
        <v>935</v>
      </c>
      <c r="C90" t="s">
        <v>934</v>
      </c>
      <c r="D90" t="s">
        <v>1041</v>
      </c>
      <c r="E90" t="s">
        <v>935</v>
      </c>
      <c r="F90" t="s">
        <v>934</v>
      </c>
      <c r="G90" t="s">
        <v>1041</v>
      </c>
      <c r="H90" t="s">
        <v>935</v>
      </c>
      <c r="I90" t="s">
        <v>934</v>
      </c>
      <c r="J90" t="s">
        <v>1041</v>
      </c>
      <c r="K90" t="s">
        <v>935</v>
      </c>
      <c r="L90" t="s">
        <v>934</v>
      </c>
      <c r="M90" t="s">
        <v>1041</v>
      </c>
      <c r="N90" t="s">
        <v>935</v>
      </c>
      <c r="O90" t="s">
        <v>934</v>
      </c>
      <c r="Q90" t="s">
        <v>935</v>
      </c>
      <c r="R90" t="s">
        <v>934</v>
      </c>
      <c r="S90" t="s">
        <v>1595</v>
      </c>
    </row>
    <row r="91" spans="1:19" hidden="1" x14ac:dyDescent="0.75">
      <c r="A91" t="s">
        <v>1044</v>
      </c>
      <c r="B91" t="s">
        <v>939</v>
      </c>
      <c r="C91" t="s">
        <v>938</v>
      </c>
      <c r="D91" t="s">
        <v>1044</v>
      </c>
      <c r="E91" t="s">
        <v>939</v>
      </c>
      <c r="F91" t="s">
        <v>938</v>
      </c>
      <c r="G91" t="s">
        <v>1044</v>
      </c>
      <c r="H91" t="s">
        <v>939</v>
      </c>
      <c r="I91" t="s">
        <v>938</v>
      </c>
      <c r="J91" t="s">
        <v>1044</v>
      </c>
      <c r="K91" t="s">
        <v>939</v>
      </c>
      <c r="L91" t="s">
        <v>938</v>
      </c>
      <c r="M91" t="s">
        <v>1044</v>
      </c>
      <c r="N91" t="s">
        <v>939</v>
      </c>
      <c r="O91" t="s">
        <v>938</v>
      </c>
      <c r="Q91" t="s">
        <v>939</v>
      </c>
      <c r="R91" t="s">
        <v>938</v>
      </c>
      <c r="S91" t="s">
        <v>1595</v>
      </c>
    </row>
    <row r="92" spans="1:19" hidden="1" x14ac:dyDescent="0.75">
      <c r="A92" t="s">
        <v>1047</v>
      </c>
      <c r="B92" t="s">
        <v>943</v>
      </c>
      <c r="C92" t="s">
        <v>942</v>
      </c>
      <c r="D92" t="s">
        <v>1047</v>
      </c>
      <c r="E92" t="s">
        <v>943</v>
      </c>
      <c r="F92" t="s">
        <v>942</v>
      </c>
      <c r="G92" t="s">
        <v>1047</v>
      </c>
      <c r="H92" t="s">
        <v>943</v>
      </c>
      <c r="I92" t="s">
        <v>942</v>
      </c>
      <c r="J92" t="s">
        <v>1047</v>
      </c>
      <c r="K92" t="s">
        <v>943</v>
      </c>
      <c r="L92" t="s">
        <v>942</v>
      </c>
      <c r="M92" t="s">
        <v>1047</v>
      </c>
      <c r="N92" t="s">
        <v>943</v>
      </c>
      <c r="O92" t="s">
        <v>942</v>
      </c>
      <c r="Q92" t="s">
        <v>943</v>
      </c>
      <c r="R92" t="s">
        <v>942</v>
      </c>
      <c r="S92" t="s">
        <v>1595</v>
      </c>
    </row>
    <row r="93" spans="1:19" hidden="1" x14ac:dyDescent="0.75">
      <c r="A93" t="s">
        <v>1050</v>
      </c>
      <c r="B93" t="s">
        <v>1648</v>
      </c>
      <c r="C93" t="s">
        <v>1051</v>
      </c>
      <c r="D93" t="s">
        <v>1050</v>
      </c>
      <c r="E93" t="s">
        <v>1648</v>
      </c>
      <c r="F93" t="s">
        <v>1051</v>
      </c>
      <c r="G93" t="s">
        <v>1050</v>
      </c>
      <c r="H93" t="s">
        <v>1648</v>
      </c>
      <c r="I93" t="s">
        <v>1051</v>
      </c>
      <c r="J93" t="s">
        <v>1050</v>
      </c>
      <c r="K93" t="s">
        <v>1648</v>
      </c>
      <c r="L93" t="s">
        <v>1051</v>
      </c>
      <c r="M93" t="s">
        <v>1050</v>
      </c>
      <c r="N93" t="s">
        <v>1648</v>
      </c>
      <c r="O93" t="s">
        <v>1051</v>
      </c>
      <c r="Q93" t="s">
        <v>1001</v>
      </c>
      <c r="R93" t="s">
        <v>1000</v>
      </c>
      <c r="S93" t="s">
        <v>1591</v>
      </c>
    </row>
    <row r="94" spans="1:19" hidden="1" x14ac:dyDescent="0.75">
      <c r="A94" t="s">
        <v>1054</v>
      </c>
      <c r="B94" t="s">
        <v>950</v>
      </c>
      <c r="C94" t="s">
        <v>949</v>
      </c>
      <c r="D94" t="s">
        <v>1054</v>
      </c>
      <c r="E94" t="s">
        <v>950</v>
      </c>
      <c r="F94" t="s">
        <v>949</v>
      </c>
      <c r="G94" t="s">
        <v>1054</v>
      </c>
      <c r="H94" t="s">
        <v>950</v>
      </c>
      <c r="I94" t="s">
        <v>949</v>
      </c>
      <c r="J94" t="s">
        <v>1054</v>
      </c>
      <c r="K94" t="s">
        <v>950</v>
      </c>
      <c r="L94" t="s">
        <v>949</v>
      </c>
      <c r="M94" t="s">
        <v>1054</v>
      </c>
      <c r="N94" t="s">
        <v>950</v>
      </c>
      <c r="O94" t="s">
        <v>949</v>
      </c>
      <c r="Q94" t="s">
        <v>950</v>
      </c>
      <c r="R94" t="s">
        <v>949</v>
      </c>
      <c r="S94" t="s">
        <v>1595</v>
      </c>
    </row>
    <row r="95" spans="1:19" hidden="1" x14ac:dyDescent="0.75">
      <c r="A95" t="s">
        <v>1057</v>
      </c>
      <c r="B95" t="s">
        <v>1649</v>
      </c>
      <c r="C95" t="s">
        <v>1058</v>
      </c>
      <c r="D95" t="s">
        <v>1057</v>
      </c>
      <c r="E95" t="s">
        <v>1649</v>
      </c>
      <c r="F95" t="s">
        <v>1058</v>
      </c>
      <c r="G95" t="s">
        <v>1057</v>
      </c>
      <c r="H95" t="s">
        <v>1649</v>
      </c>
      <c r="I95" t="s">
        <v>1058</v>
      </c>
      <c r="J95" t="s">
        <v>1057</v>
      </c>
      <c r="K95" t="s">
        <v>1649</v>
      </c>
      <c r="L95" t="s">
        <v>1058</v>
      </c>
      <c r="M95" t="s">
        <v>1057</v>
      </c>
      <c r="N95" t="s">
        <v>1649</v>
      </c>
      <c r="O95" t="s">
        <v>1058</v>
      </c>
      <c r="Q95" t="s">
        <v>1108</v>
      </c>
      <c r="R95" t="s">
        <v>1107</v>
      </c>
      <c r="S95" t="s">
        <v>1591</v>
      </c>
    </row>
    <row r="96" spans="1:19" hidden="1" x14ac:dyDescent="0.75">
      <c r="A96" t="s">
        <v>1061</v>
      </c>
      <c r="B96" t="s">
        <v>954</v>
      </c>
      <c r="C96" t="s">
        <v>953</v>
      </c>
      <c r="D96" t="s">
        <v>1061</v>
      </c>
      <c r="E96" t="s">
        <v>954</v>
      </c>
      <c r="F96" t="s">
        <v>953</v>
      </c>
      <c r="G96" t="s">
        <v>1061</v>
      </c>
      <c r="H96" t="s">
        <v>954</v>
      </c>
      <c r="I96" t="s">
        <v>953</v>
      </c>
      <c r="J96" t="s">
        <v>1061</v>
      </c>
      <c r="K96" t="s">
        <v>954</v>
      </c>
      <c r="L96" t="s">
        <v>953</v>
      </c>
      <c r="M96" t="s">
        <v>1061</v>
      </c>
      <c r="N96" t="s">
        <v>954</v>
      </c>
      <c r="O96" t="s">
        <v>953</v>
      </c>
      <c r="Q96" t="s">
        <v>954</v>
      </c>
      <c r="R96" t="s">
        <v>953</v>
      </c>
      <c r="S96" t="s">
        <v>1595</v>
      </c>
    </row>
    <row r="97" spans="1:19" hidden="1" x14ac:dyDescent="0.75">
      <c r="A97" t="s">
        <v>1064</v>
      </c>
      <c r="B97" t="s">
        <v>1650</v>
      </c>
      <c r="C97" t="s">
        <v>1065</v>
      </c>
      <c r="D97" t="s">
        <v>1064</v>
      </c>
      <c r="E97" t="s">
        <v>1650</v>
      </c>
      <c r="F97" t="s">
        <v>1065</v>
      </c>
      <c r="G97" t="s">
        <v>1064</v>
      </c>
      <c r="H97" t="s">
        <v>1650</v>
      </c>
      <c r="I97" t="s">
        <v>1065</v>
      </c>
      <c r="J97" t="s">
        <v>1064</v>
      </c>
      <c r="K97" t="s">
        <v>1650</v>
      </c>
      <c r="L97" t="s">
        <v>1065</v>
      </c>
      <c r="M97" t="s">
        <v>1064</v>
      </c>
      <c r="N97" t="s">
        <v>1650</v>
      </c>
      <c r="O97" t="s">
        <v>1065</v>
      </c>
      <c r="Q97" t="s">
        <v>1086</v>
      </c>
      <c r="R97" t="s">
        <v>1085</v>
      </c>
      <c r="S97" t="s">
        <v>1591</v>
      </c>
    </row>
    <row r="98" spans="1:19" hidden="1" x14ac:dyDescent="0.75">
      <c r="A98" t="s">
        <v>1068</v>
      </c>
      <c r="B98" t="s">
        <v>1651</v>
      </c>
      <c r="C98" t="s">
        <v>1069</v>
      </c>
      <c r="D98" t="s">
        <v>1068</v>
      </c>
      <c r="E98" t="s">
        <v>1651</v>
      </c>
      <c r="F98" t="s">
        <v>1069</v>
      </c>
      <c r="G98" t="s">
        <v>1068</v>
      </c>
      <c r="H98" t="s">
        <v>1652</v>
      </c>
      <c r="I98" t="s">
        <v>985</v>
      </c>
      <c r="J98" t="s">
        <v>1068</v>
      </c>
      <c r="K98" t="s">
        <v>986</v>
      </c>
      <c r="L98" t="s">
        <v>985</v>
      </c>
      <c r="M98" t="s">
        <v>1068</v>
      </c>
      <c r="N98" t="s">
        <v>986</v>
      </c>
      <c r="O98" t="s">
        <v>985</v>
      </c>
      <c r="Q98" t="s">
        <v>986</v>
      </c>
      <c r="R98" t="s">
        <v>985</v>
      </c>
      <c r="S98" t="s">
        <v>1595</v>
      </c>
    </row>
    <row r="99" spans="1:19" hidden="1" x14ac:dyDescent="0.75">
      <c r="A99" t="s">
        <v>1072</v>
      </c>
      <c r="B99" t="s">
        <v>1653</v>
      </c>
      <c r="C99" t="s">
        <v>1073</v>
      </c>
      <c r="D99" t="s">
        <v>1072</v>
      </c>
      <c r="E99" t="s">
        <v>1653</v>
      </c>
      <c r="F99" t="s">
        <v>1073</v>
      </c>
      <c r="G99" t="s">
        <v>1072</v>
      </c>
      <c r="H99" t="s">
        <v>1653</v>
      </c>
      <c r="I99" t="s">
        <v>1073</v>
      </c>
      <c r="J99" t="s">
        <v>1654</v>
      </c>
      <c r="K99" t="s">
        <v>958</v>
      </c>
      <c r="L99" t="s">
        <v>957</v>
      </c>
      <c r="M99" t="s">
        <v>1654</v>
      </c>
      <c r="N99" t="s">
        <v>958</v>
      </c>
      <c r="O99" t="s">
        <v>957</v>
      </c>
      <c r="Q99" t="s">
        <v>958</v>
      </c>
      <c r="R99" t="s">
        <v>957</v>
      </c>
      <c r="S99" t="s">
        <v>1595</v>
      </c>
    </row>
    <row r="100" spans="1:19" hidden="1" x14ac:dyDescent="0.75">
      <c r="A100" t="s">
        <v>1076</v>
      </c>
      <c r="B100" t="s">
        <v>1655</v>
      </c>
      <c r="C100" t="s">
        <v>1077</v>
      </c>
      <c r="D100" t="s">
        <v>1076</v>
      </c>
      <c r="E100" t="s">
        <v>1655</v>
      </c>
      <c r="F100" t="s">
        <v>1077</v>
      </c>
      <c r="G100" t="s">
        <v>1076</v>
      </c>
      <c r="H100" t="s">
        <v>1655</v>
      </c>
      <c r="I100" t="s">
        <v>1077</v>
      </c>
      <c r="J100" t="s">
        <v>1654</v>
      </c>
      <c r="K100" t="s">
        <v>958</v>
      </c>
      <c r="L100" t="s">
        <v>957</v>
      </c>
      <c r="M100" t="s">
        <v>1654</v>
      </c>
      <c r="N100" t="s">
        <v>958</v>
      </c>
      <c r="O100" t="s">
        <v>957</v>
      </c>
      <c r="Q100" t="s">
        <v>958</v>
      </c>
      <c r="R100" t="s">
        <v>957</v>
      </c>
      <c r="S100" t="s">
        <v>1595</v>
      </c>
    </row>
    <row r="101" spans="1:19" hidden="1" x14ac:dyDescent="0.75">
      <c r="A101" t="s">
        <v>1080</v>
      </c>
      <c r="B101" t="s">
        <v>1656</v>
      </c>
      <c r="C101" t="s">
        <v>1081</v>
      </c>
      <c r="D101" t="s">
        <v>1080</v>
      </c>
      <c r="E101" t="s">
        <v>1656</v>
      </c>
      <c r="F101" t="s">
        <v>1081</v>
      </c>
      <c r="G101" t="s">
        <v>1080</v>
      </c>
      <c r="H101" t="s">
        <v>1656</v>
      </c>
      <c r="I101" t="s">
        <v>1081</v>
      </c>
      <c r="J101" t="s">
        <v>1654</v>
      </c>
      <c r="K101" t="s">
        <v>958</v>
      </c>
      <c r="L101" t="s">
        <v>957</v>
      </c>
      <c r="M101" t="s">
        <v>1654</v>
      </c>
      <c r="N101" t="s">
        <v>958</v>
      </c>
      <c r="O101" t="s">
        <v>957</v>
      </c>
      <c r="Q101" t="s">
        <v>958</v>
      </c>
      <c r="R101" t="s">
        <v>957</v>
      </c>
      <c r="S101" t="s">
        <v>1595</v>
      </c>
    </row>
    <row r="102" spans="1:19" hidden="1" x14ac:dyDescent="0.75">
      <c r="A102" t="s">
        <v>1084</v>
      </c>
      <c r="B102" t="s">
        <v>961</v>
      </c>
      <c r="C102" t="s">
        <v>960</v>
      </c>
      <c r="D102" t="s">
        <v>1084</v>
      </c>
      <c r="E102" t="s">
        <v>961</v>
      </c>
      <c r="F102" t="s">
        <v>960</v>
      </c>
      <c r="G102" t="s">
        <v>1084</v>
      </c>
      <c r="H102" t="s">
        <v>961</v>
      </c>
      <c r="I102" t="s">
        <v>960</v>
      </c>
      <c r="J102" t="s">
        <v>1084</v>
      </c>
      <c r="K102" t="s">
        <v>961</v>
      </c>
      <c r="L102" t="s">
        <v>960</v>
      </c>
      <c r="M102" t="s">
        <v>1084</v>
      </c>
      <c r="N102" t="s">
        <v>961</v>
      </c>
      <c r="O102" t="s">
        <v>960</v>
      </c>
      <c r="Q102" t="s">
        <v>961</v>
      </c>
      <c r="R102" t="s">
        <v>960</v>
      </c>
      <c r="S102" t="s">
        <v>1595</v>
      </c>
    </row>
    <row r="103" spans="1:19" hidden="1" x14ac:dyDescent="0.75">
      <c r="A103" t="s">
        <v>1087</v>
      </c>
      <c r="B103" t="s">
        <v>1657</v>
      </c>
      <c r="C103" t="s">
        <v>1088</v>
      </c>
      <c r="D103" t="s">
        <v>1087</v>
      </c>
      <c r="E103" t="s">
        <v>1657</v>
      </c>
      <c r="F103" t="s">
        <v>1088</v>
      </c>
      <c r="G103" t="s">
        <v>1087</v>
      </c>
      <c r="H103" t="s">
        <v>1657</v>
      </c>
      <c r="I103" t="s">
        <v>1088</v>
      </c>
      <c r="J103" t="s">
        <v>1087</v>
      </c>
      <c r="K103" t="s">
        <v>1657</v>
      </c>
      <c r="L103" t="s">
        <v>1088</v>
      </c>
      <c r="M103" t="s">
        <v>1087</v>
      </c>
      <c r="N103" t="s">
        <v>1657</v>
      </c>
      <c r="O103" t="s">
        <v>1088</v>
      </c>
      <c r="Q103" t="s">
        <v>1086</v>
      </c>
      <c r="R103" t="s">
        <v>1085</v>
      </c>
      <c r="S103" t="s">
        <v>1591</v>
      </c>
    </row>
    <row r="104" spans="1:19" hidden="1" x14ac:dyDescent="0.75">
      <c r="A104" t="s">
        <v>1091</v>
      </c>
      <c r="B104" t="s">
        <v>1658</v>
      </c>
      <c r="C104" t="s">
        <v>1092</v>
      </c>
      <c r="D104" t="s">
        <v>1091</v>
      </c>
      <c r="E104" t="s">
        <v>1658</v>
      </c>
      <c r="F104" t="s">
        <v>1092</v>
      </c>
      <c r="G104" t="s">
        <v>1091</v>
      </c>
      <c r="H104" t="s">
        <v>1658</v>
      </c>
      <c r="I104" t="s">
        <v>1092</v>
      </c>
      <c r="J104" t="s">
        <v>1091</v>
      </c>
      <c r="K104" t="s">
        <v>1658</v>
      </c>
      <c r="L104" t="s">
        <v>1092</v>
      </c>
      <c r="M104" t="s">
        <v>1091</v>
      </c>
      <c r="N104" t="s">
        <v>1658</v>
      </c>
      <c r="O104" t="s">
        <v>1092</v>
      </c>
      <c r="Q104" t="s">
        <v>965</v>
      </c>
      <c r="R104" t="s">
        <v>964</v>
      </c>
      <c r="S104" t="s">
        <v>1591</v>
      </c>
    </row>
    <row r="105" spans="1:19" hidden="1" x14ac:dyDescent="0.75">
      <c r="A105" t="s">
        <v>1095</v>
      </c>
      <c r="B105" t="s">
        <v>1659</v>
      </c>
      <c r="C105" t="s">
        <v>1096</v>
      </c>
      <c r="D105" t="s">
        <v>1095</v>
      </c>
      <c r="E105" t="s">
        <v>1659</v>
      </c>
      <c r="F105" t="s">
        <v>1096</v>
      </c>
      <c r="G105" t="s">
        <v>1095</v>
      </c>
      <c r="H105" t="s">
        <v>1659</v>
      </c>
      <c r="I105" t="s">
        <v>1096</v>
      </c>
      <c r="J105" t="s">
        <v>1095</v>
      </c>
      <c r="K105" t="s">
        <v>1659</v>
      </c>
      <c r="L105" t="s">
        <v>1096</v>
      </c>
      <c r="M105" t="s">
        <v>1095</v>
      </c>
      <c r="N105" t="s">
        <v>1659</v>
      </c>
      <c r="O105" t="s">
        <v>1096</v>
      </c>
      <c r="Q105" t="s">
        <v>965</v>
      </c>
      <c r="R105" t="s">
        <v>964</v>
      </c>
      <c r="S105" t="s">
        <v>1591</v>
      </c>
    </row>
    <row r="106" spans="1:19" hidden="1" x14ac:dyDescent="0.75">
      <c r="A106" t="s">
        <v>1099</v>
      </c>
      <c r="B106" t="s">
        <v>968</v>
      </c>
      <c r="C106" t="s">
        <v>967</v>
      </c>
      <c r="D106" t="s">
        <v>1099</v>
      </c>
      <c r="E106" t="s">
        <v>968</v>
      </c>
      <c r="F106" t="s">
        <v>967</v>
      </c>
      <c r="G106" t="s">
        <v>1099</v>
      </c>
      <c r="H106" t="s">
        <v>968</v>
      </c>
      <c r="I106" t="s">
        <v>967</v>
      </c>
      <c r="J106" t="s">
        <v>1099</v>
      </c>
      <c r="K106" t="s">
        <v>968</v>
      </c>
      <c r="L106" t="s">
        <v>967</v>
      </c>
      <c r="M106" t="s">
        <v>1099</v>
      </c>
      <c r="N106" t="s">
        <v>968</v>
      </c>
      <c r="O106" t="s">
        <v>967</v>
      </c>
      <c r="Q106" t="s">
        <v>968</v>
      </c>
      <c r="R106" t="s">
        <v>967</v>
      </c>
      <c r="S106" t="s">
        <v>1595</v>
      </c>
    </row>
    <row r="107" spans="1:19" hidden="1" x14ac:dyDescent="0.75">
      <c r="A107" t="s">
        <v>1102</v>
      </c>
      <c r="B107" t="s">
        <v>971</v>
      </c>
      <c r="C107" t="s">
        <v>970</v>
      </c>
      <c r="D107" t="s">
        <v>1102</v>
      </c>
      <c r="E107" t="s">
        <v>971</v>
      </c>
      <c r="F107" t="s">
        <v>970</v>
      </c>
      <c r="G107" t="s">
        <v>1102</v>
      </c>
      <c r="H107" t="s">
        <v>971</v>
      </c>
      <c r="I107" t="s">
        <v>970</v>
      </c>
      <c r="J107" t="s">
        <v>1102</v>
      </c>
      <c r="K107" t="s">
        <v>971</v>
      </c>
      <c r="L107" t="s">
        <v>970</v>
      </c>
      <c r="M107" t="s">
        <v>1102</v>
      </c>
      <c r="N107" t="s">
        <v>971</v>
      </c>
      <c r="O107" t="s">
        <v>970</v>
      </c>
      <c r="Q107" t="s">
        <v>971</v>
      </c>
      <c r="R107" t="s">
        <v>970</v>
      </c>
      <c r="S107" t="s">
        <v>1595</v>
      </c>
    </row>
    <row r="108" spans="1:19" hidden="1" x14ac:dyDescent="0.75">
      <c r="A108" t="s">
        <v>1105</v>
      </c>
      <c r="B108" t="s">
        <v>1660</v>
      </c>
      <c r="C108" t="s">
        <v>1661</v>
      </c>
      <c r="D108" t="s">
        <v>1105</v>
      </c>
      <c r="E108" t="s">
        <v>1660</v>
      </c>
      <c r="F108" t="s">
        <v>1661</v>
      </c>
      <c r="G108" t="s">
        <v>1105</v>
      </c>
      <c r="H108" t="s">
        <v>1660</v>
      </c>
      <c r="I108" t="s">
        <v>1661</v>
      </c>
      <c r="J108" t="s">
        <v>1105</v>
      </c>
      <c r="K108" t="s">
        <v>1660</v>
      </c>
      <c r="L108" t="s">
        <v>1661</v>
      </c>
      <c r="M108" t="s">
        <v>1105</v>
      </c>
      <c r="N108" t="s">
        <v>1660</v>
      </c>
      <c r="O108" t="s">
        <v>1661</v>
      </c>
      <c r="Q108" t="s">
        <v>1046</v>
      </c>
      <c r="R108" t="s">
        <v>1045</v>
      </c>
      <c r="S108" t="s">
        <v>1591</v>
      </c>
    </row>
    <row r="109" spans="1:19" hidden="1" x14ac:dyDescent="0.75">
      <c r="A109" t="s">
        <v>1109</v>
      </c>
      <c r="B109" t="s">
        <v>1662</v>
      </c>
      <c r="C109" t="s">
        <v>1110</v>
      </c>
      <c r="D109" t="s">
        <v>1109</v>
      </c>
      <c r="E109" t="s">
        <v>1662</v>
      </c>
      <c r="F109" t="s">
        <v>1110</v>
      </c>
      <c r="G109" t="s">
        <v>1109</v>
      </c>
      <c r="H109" t="s">
        <v>1662</v>
      </c>
      <c r="I109" t="s">
        <v>1110</v>
      </c>
      <c r="J109" t="s">
        <v>1109</v>
      </c>
      <c r="K109" t="s">
        <v>1662</v>
      </c>
      <c r="L109" t="s">
        <v>1110</v>
      </c>
      <c r="M109" t="s">
        <v>1109</v>
      </c>
      <c r="N109" t="s">
        <v>1662</v>
      </c>
      <c r="O109" t="s">
        <v>1110</v>
      </c>
      <c r="Q109" t="s">
        <v>947</v>
      </c>
      <c r="R109" t="s">
        <v>946</v>
      </c>
      <c r="S109" t="s">
        <v>1591</v>
      </c>
    </row>
    <row r="110" spans="1:19" hidden="1" x14ac:dyDescent="0.75">
      <c r="A110" t="s">
        <v>1113</v>
      </c>
      <c r="B110" t="s">
        <v>1663</v>
      </c>
      <c r="C110" t="s">
        <v>1114</v>
      </c>
      <c r="D110" t="s">
        <v>1113</v>
      </c>
      <c r="E110" t="s">
        <v>1663</v>
      </c>
      <c r="F110" t="s">
        <v>1114</v>
      </c>
      <c r="G110" t="s">
        <v>1113</v>
      </c>
      <c r="H110" t="s">
        <v>1663</v>
      </c>
      <c r="I110" t="s">
        <v>1114</v>
      </c>
      <c r="J110" t="s">
        <v>1113</v>
      </c>
      <c r="K110" t="s">
        <v>1663</v>
      </c>
      <c r="L110" t="s">
        <v>1114</v>
      </c>
      <c r="M110" t="s">
        <v>1113</v>
      </c>
      <c r="N110" t="s">
        <v>1663</v>
      </c>
      <c r="O110" t="s">
        <v>1114</v>
      </c>
      <c r="Q110" t="s">
        <v>1108</v>
      </c>
      <c r="R110" t="s">
        <v>1107</v>
      </c>
      <c r="S110" t="s">
        <v>1591</v>
      </c>
    </row>
    <row r="111" spans="1:19" hidden="1" x14ac:dyDescent="0.75">
      <c r="A111" t="s">
        <v>1117</v>
      </c>
      <c r="B111" t="s">
        <v>979</v>
      </c>
      <c r="C111" t="s">
        <v>978</v>
      </c>
      <c r="D111" t="s">
        <v>1117</v>
      </c>
      <c r="E111" t="s">
        <v>979</v>
      </c>
      <c r="F111" t="s">
        <v>978</v>
      </c>
      <c r="G111" t="s">
        <v>1117</v>
      </c>
      <c r="H111" t="s">
        <v>979</v>
      </c>
      <c r="I111" t="s">
        <v>978</v>
      </c>
      <c r="J111" t="s">
        <v>1117</v>
      </c>
      <c r="K111" t="s">
        <v>979</v>
      </c>
      <c r="L111" t="s">
        <v>978</v>
      </c>
      <c r="M111" t="s">
        <v>1117</v>
      </c>
      <c r="N111" t="s">
        <v>979</v>
      </c>
      <c r="O111" t="s">
        <v>978</v>
      </c>
      <c r="Q111" t="s">
        <v>979</v>
      </c>
      <c r="R111" t="s">
        <v>978</v>
      </c>
      <c r="S111" t="s">
        <v>1595</v>
      </c>
    </row>
    <row r="112" spans="1:19" hidden="1" x14ac:dyDescent="0.75">
      <c r="A112" t="s">
        <v>1120</v>
      </c>
      <c r="B112" t="s">
        <v>982</v>
      </c>
      <c r="C112" t="s">
        <v>981</v>
      </c>
      <c r="D112" t="s">
        <v>1120</v>
      </c>
      <c r="E112" t="s">
        <v>982</v>
      </c>
      <c r="F112" t="s">
        <v>981</v>
      </c>
      <c r="G112" t="s">
        <v>1120</v>
      </c>
      <c r="H112" t="s">
        <v>982</v>
      </c>
      <c r="I112" t="s">
        <v>981</v>
      </c>
      <c r="J112" t="s">
        <v>1120</v>
      </c>
      <c r="K112" t="s">
        <v>982</v>
      </c>
      <c r="L112" t="s">
        <v>981</v>
      </c>
      <c r="M112" t="s">
        <v>1120</v>
      </c>
      <c r="N112" t="s">
        <v>982</v>
      </c>
      <c r="O112" t="s">
        <v>981</v>
      </c>
      <c r="Q112" t="s">
        <v>982</v>
      </c>
      <c r="R112" t="s">
        <v>981</v>
      </c>
      <c r="S112" t="s">
        <v>1595</v>
      </c>
    </row>
    <row r="113" spans="1:19" hidden="1" x14ac:dyDescent="0.75">
      <c r="A113" t="s">
        <v>1123</v>
      </c>
      <c r="B113" t="s">
        <v>1664</v>
      </c>
      <c r="C113" t="s">
        <v>1124</v>
      </c>
      <c r="D113" t="s">
        <v>1123</v>
      </c>
      <c r="E113" t="s">
        <v>1664</v>
      </c>
      <c r="F113" t="s">
        <v>1124</v>
      </c>
      <c r="G113" t="s">
        <v>1123</v>
      </c>
      <c r="H113" t="s">
        <v>1664</v>
      </c>
      <c r="I113" t="s">
        <v>1124</v>
      </c>
      <c r="J113" t="s">
        <v>1123</v>
      </c>
      <c r="K113" t="s">
        <v>1664</v>
      </c>
      <c r="L113" t="s">
        <v>1124</v>
      </c>
      <c r="M113" t="s">
        <v>1123</v>
      </c>
      <c r="N113" t="s">
        <v>1664</v>
      </c>
      <c r="O113" t="s">
        <v>1124</v>
      </c>
      <c r="Q113" t="s">
        <v>1040</v>
      </c>
      <c r="R113" t="s">
        <v>1039</v>
      </c>
      <c r="S113" t="s">
        <v>1591</v>
      </c>
    </row>
    <row r="114" spans="1:19" hidden="1" x14ac:dyDescent="0.75">
      <c r="A114" t="s">
        <v>1127</v>
      </c>
      <c r="B114" t="s">
        <v>1665</v>
      </c>
      <c r="C114" t="s">
        <v>1666</v>
      </c>
      <c r="D114" t="s">
        <v>1127</v>
      </c>
      <c r="E114" t="s">
        <v>1665</v>
      </c>
      <c r="F114" t="s">
        <v>1666</v>
      </c>
      <c r="G114" t="s">
        <v>1127</v>
      </c>
      <c r="H114" t="s">
        <v>1665</v>
      </c>
      <c r="I114" t="s">
        <v>1666</v>
      </c>
      <c r="J114" t="s">
        <v>1127</v>
      </c>
      <c r="K114" t="s">
        <v>1665</v>
      </c>
      <c r="L114" t="s">
        <v>1666</v>
      </c>
      <c r="M114" t="s">
        <v>1127</v>
      </c>
      <c r="N114" t="s">
        <v>1665</v>
      </c>
      <c r="O114" t="s">
        <v>1666</v>
      </c>
      <c r="Q114" t="s">
        <v>1046</v>
      </c>
      <c r="R114" t="s">
        <v>1045</v>
      </c>
      <c r="S114" t="s">
        <v>1591</v>
      </c>
    </row>
    <row r="115" spans="1:19" hidden="1" x14ac:dyDescent="0.75">
      <c r="A115" t="s">
        <v>1131</v>
      </c>
      <c r="B115" t="s">
        <v>1667</v>
      </c>
      <c r="C115" t="s">
        <v>1132</v>
      </c>
      <c r="D115" t="s">
        <v>1131</v>
      </c>
      <c r="E115" t="s">
        <v>1667</v>
      </c>
      <c r="F115" t="s">
        <v>1132</v>
      </c>
      <c r="G115" t="s">
        <v>1131</v>
      </c>
      <c r="H115" t="s">
        <v>1667</v>
      </c>
      <c r="I115" t="s">
        <v>1132</v>
      </c>
      <c r="J115" t="s">
        <v>1668</v>
      </c>
      <c r="K115" t="s">
        <v>767</v>
      </c>
      <c r="L115" t="s">
        <v>766</v>
      </c>
      <c r="M115" t="s">
        <v>1668</v>
      </c>
      <c r="N115" t="s">
        <v>767</v>
      </c>
      <c r="O115" t="s">
        <v>766</v>
      </c>
      <c r="Q115" t="s">
        <v>767</v>
      </c>
      <c r="R115" t="s">
        <v>766</v>
      </c>
      <c r="S115" t="s">
        <v>1595</v>
      </c>
    </row>
    <row r="116" spans="1:19" hidden="1" x14ac:dyDescent="0.75">
      <c r="A116" t="s">
        <v>1135</v>
      </c>
      <c r="B116" t="s">
        <v>1669</v>
      </c>
      <c r="C116" t="s">
        <v>1136</v>
      </c>
      <c r="D116" t="s">
        <v>1631</v>
      </c>
      <c r="E116" t="s">
        <v>989</v>
      </c>
      <c r="F116" t="s">
        <v>1632</v>
      </c>
      <c r="G116" t="s">
        <v>1631</v>
      </c>
      <c r="H116" t="s">
        <v>989</v>
      </c>
      <c r="I116" t="s">
        <v>1632</v>
      </c>
      <c r="J116" t="s">
        <v>1631</v>
      </c>
      <c r="K116" t="s">
        <v>989</v>
      </c>
      <c r="L116" t="s">
        <v>988</v>
      </c>
      <c r="M116" t="s">
        <v>1631</v>
      </c>
      <c r="N116" t="s">
        <v>989</v>
      </c>
      <c r="O116" t="s">
        <v>988</v>
      </c>
      <c r="Q116" t="s">
        <v>989</v>
      </c>
      <c r="R116" t="s">
        <v>988</v>
      </c>
      <c r="S116" t="s">
        <v>1595</v>
      </c>
    </row>
    <row r="117" spans="1:19" hidden="1" x14ac:dyDescent="0.75">
      <c r="A117" t="s">
        <v>1139</v>
      </c>
      <c r="B117" t="s">
        <v>1670</v>
      </c>
      <c r="C117" t="s">
        <v>1140</v>
      </c>
      <c r="D117" t="s">
        <v>1631</v>
      </c>
      <c r="E117" t="s">
        <v>989</v>
      </c>
      <c r="F117" t="s">
        <v>1632</v>
      </c>
      <c r="G117" t="s">
        <v>1631</v>
      </c>
      <c r="H117" t="s">
        <v>989</v>
      </c>
      <c r="I117" t="s">
        <v>1632</v>
      </c>
      <c r="J117" t="s">
        <v>1631</v>
      </c>
      <c r="K117" t="s">
        <v>989</v>
      </c>
      <c r="L117" t="s">
        <v>988</v>
      </c>
      <c r="M117" t="s">
        <v>1631</v>
      </c>
      <c r="N117" t="s">
        <v>989</v>
      </c>
      <c r="O117" t="s">
        <v>988</v>
      </c>
      <c r="Q117" t="s">
        <v>989</v>
      </c>
      <c r="R117" t="s">
        <v>988</v>
      </c>
      <c r="S117" t="s">
        <v>1595</v>
      </c>
    </row>
    <row r="118" spans="1:19" hidden="1" x14ac:dyDescent="0.75">
      <c r="A118" t="s">
        <v>1143</v>
      </c>
      <c r="B118" t="s">
        <v>993</v>
      </c>
      <c r="C118" t="s">
        <v>992</v>
      </c>
      <c r="D118" t="s">
        <v>1143</v>
      </c>
      <c r="E118" t="s">
        <v>993</v>
      </c>
      <c r="F118" t="s">
        <v>992</v>
      </c>
      <c r="G118" t="s">
        <v>1143</v>
      </c>
      <c r="H118" t="s">
        <v>993</v>
      </c>
      <c r="I118" t="s">
        <v>992</v>
      </c>
      <c r="J118" t="s">
        <v>1143</v>
      </c>
      <c r="K118" t="s">
        <v>993</v>
      </c>
      <c r="L118" t="s">
        <v>992</v>
      </c>
      <c r="M118" t="s">
        <v>1143</v>
      </c>
      <c r="N118" t="s">
        <v>993</v>
      </c>
      <c r="O118" t="s">
        <v>992</v>
      </c>
      <c r="Q118" t="s">
        <v>993</v>
      </c>
      <c r="R118" t="s">
        <v>992</v>
      </c>
      <c r="S118" t="s">
        <v>1595</v>
      </c>
    </row>
    <row r="119" spans="1:19" hidden="1" x14ac:dyDescent="0.75">
      <c r="A119" t="s">
        <v>1146</v>
      </c>
      <c r="B119" t="s">
        <v>1671</v>
      </c>
      <c r="C119" t="s">
        <v>1672</v>
      </c>
      <c r="D119" t="s">
        <v>1146</v>
      </c>
      <c r="E119" t="s">
        <v>1671</v>
      </c>
      <c r="F119" t="s">
        <v>1672</v>
      </c>
      <c r="G119" t="s">
        <v>1146</v>
      </c>
      <c r="H119" t="s">
        <v>1671</v>
      </c>
      <c r="I119" t="s">
        <v>1672</v>
      </c>
      <c r="J119" t="s">
        <v>1668</v>
      </c>
      <c r="K119" t="s">
        <v>767</v>
      </c>
      <c r="L119" t="s">
        <v>766</v>
      </c>
      <c r="M119" t="s">
        <v>1668</v>
      </c>
      <c r="N119" t="s">
        <v>767</v>
      </c>
      <c r="O119" t="s">
        <v>766</v>
      </c>
      <c r="Q119" t="s">
        <v>767</v>
      </c>
      <c r="R119" t="s">
        <v>766</v>
      </c>
      <c r="S119" t="s">
        <v>1595</v>
      </c>
    </row>
    <row r="120" spans="1:19" hidden="1" x14ac:dyDescent="0.75">
      <c r="A120" t="s">
        <v>1150</v>
      </c>
      <c r="B120" t="s">
        <v>1673</v>
      </c>
      <c r="C120" t="s">
        <v>1151</v>
      </c>
      <c r="D120" t="s">
        <v>1150</v>
      </c>
      <c r="E120" t="s">
        <v>1673</v>
      </c>
      <c r="F120" t="s">
        <v>1151</v>
      </c>
      <c r="G120" t="s">
        <v>1150</v>
      </c>
      <c r="H120" t="s">
        <v>1673</v>
      </c>
      <c r="I120" t="s">
        <v>1151</v>
      </c>
      <c r="J120" t="s">
        <v>1150</v>
      </c>
      <c r="K120" t="s">
        <v>1673</v>
      </c>
      <c r="L120" t="s">
        <v>1151</v>
      </c>
      <c r="M120" t="s">
        <v>1628</v>
      </c>
      <c r="N120" t="s">
        <v>841</v>
      </c>
      <c r="O120" t="s">
        <v>840</v>
      </c>
      <c r="Q120" t="s">
        <v>841</v>
      </c>
      <c r="R120" t="s">
        <v>840</v>
      </c>
      <c r="S120" t="s">
        <v>1595</v>
      </c>
    </row>
    <row r="121" spans="1:19" hidden="1" x14ac:dyDescent="0.75">
      <c r="A121" t="s">
        <v>1154</v>
      </c>
      <c r="B121" t="s">
        <v>1674</v>
      </c>
      <c r="C121" t="s">
        <v>1155</v>
      </c>
      <c r="D121" t="s">
        <v>1154</v>
      </c>
      <c r="E121" t="s">
        <v>1674</v>
      </c>
      <c r="F121" t="s">
        <v>1155</v>
      </c>
      <c r="G121" t="s">
        <v>1154</v>
      </c>
      <c r="H121" t="s">
        <v>1674</v>
      </c>
      <c r="I121" t="s">
        <v>1155</v>
      </c>
      <c r="J121" t="s">
        <v>1154</v>
      </c>
      <c r="K121" t="s">
        <v>1674</v>
      </c>
      <c r="L121" t="s">
        <v>1155</v>
      </c>
      <c r="M121" t="s">
        <v>1154</v>
      </c>
      <c r="N121" t="s">
        <v>1674</v>
      </c>
      <c r="O121" t="s">
        <v>1155</v>
      </c>
      <c r="Q121" t="s">
        <v>834</v>
      </c>
      <c r="R121" t="s">
        <v>833</v>
      </c>
      <c r="S121" t="s">
        <v>1591</v>
      </c>
    </row>
    <row r="122" spans="1:19" hidden="1" x14ac:dyDescent="0.75">
      <c r="A122" t="s">
        <v>1158</v>
      </c>
      <c r="B122" t="s">
        <v>1008</v>
      </c>
      <c r="C122" t="s">
        <v>1007</v>
      </c>
      <c r="D122" t="s">
        <v>1158</v>
      </c>
      <c r="E122" t="s">
        <v>1008</v>
      </c>
      <c r="F122" t="s">
        <v>1007</v>
      </c>
      <c r="G122" t="s">
        <v>1158</v>
      </c>
      <c r="H122" t="s">
        <v>1008</v>
      </c>
      <c r="I122" t="s">
        <v>1007</v>
      </c>
      <c r="J122" t="s">
        <v>1158</v>
      </c>
      <c r="K122" t="s">
        <v>1008</v>
      </c>
      <c r="L122" t="s">
        <v>1007</v>
      </c>
      <c r="M122" t="s">
        <v>1158</v>
      </c>
      <c r="N122" t="s">
        <v>1008</v>
      </c>
      <c r="O122" t="s">
        <v>1007</v>
      </c>
      <c r="Q122" t="s">
        <v>1008</v>
      </c>
      <c r="R122" t="s">
        <v>1007</v>
      </c>
      <c r="S122" t="s">
        <v>1595</v>
      </c>
    </row>
    <row r="123" spans="1:19" hidden="1" x14ac:dyDescent="0.75">
      <c r="A123" t="s">
        <v>1161</v>
      </c>
      <c r="B123" t="s">
        <v>1012</v>
      </c>
      <c r="C123" t="s">
        <v>1011</v>
      </c>
      <c r="D123" t="s">
        <v>1161</v>
      </c>
      <c r="E123" t="s">
        <v>1012</v>
      </c>
      <c r="F123" t="s">
        <v>1011</v>
      </c>
      <c r="G123" t="s">
        <v>1161</v>
      </c>
      <c r="H123" t="s">
        <v>1012</v>
      </c>
      <c r="I123" t="s">
        <v>1011</v>
      </c>
      <c r="J123" t="s">
        <v>1161</v>
      </c>
      <c r="K123" t="s">
        <v>1012</v>
      </c>
      <c r="L123" t="s">
        <v>1011</v>
      </c>
      <c r="M123" t="s">
        <v>1161</v>
      </c>
      <c r="N123" t="s">
        <v>1012</v>
      </c>
      <c r="O123" t="s">
        <v>1011</v>
      </c>
      <c r="Q123" t="s">
        <v>1012</v>
      </c>
      <c r="R123" t="s">
        <v>1011</v>
      </c>
      <c r="S123" t="s">
        <v>1595</v>
      </c>
    </row>
    <row r="124" spans="1:19" hidden="1" x14ac:dyDescent="0.75">
      <c r="A124" t="s">
        <v>1164</v>
      </c>
      <c r="B124" t="s">
        <v>1015</v>
      </c>
      <c r="C124" t="s">
        <v>1014</v>
      </c>
      <c r="D124" t="s">
        <v>1164</v>
      </c>
      <c r="E124" t="s">
        <v>1015</v>
      </c>
      <c r="F124" t="s">
        <v>1014</v>
      </c>
      <c r="G124" t="s">
        <v>1164</v>
      </c>
      <c r="H124" t="s">
        <v>1015</v>
      </c>
      <c r="I124" t="s">
        <v>1014</v>
      </c>
      <c r="J124" t="s">
        <v>1164</v>
      </c>
      <c r="K124" t="s">
        <v>1015</v>
      </c>
      <c r="L124" t="s">
        <v>1014</v>
      </c>
      <c r="M124" t="s">
        <v>1164</v>
      </c>
      <c r="N124" t="s">
        <v>1015</v>
      </c>
      <c r="O124" t="s">
        <v>1014</v>
      </c>
      <c r="Q124" t="s">
        <v>1015</v>
      </c>
      <c r="R124" t="s">
        <v>1014</v>
      </c>
      <c r="S124" t="s">
        <v>1595</v>
      </c>
    </row>
    <row r="125" spans="1:19" hidden="1" x14ac:dyDescent="0.75">
      <c r="A125" t="s">
        <v>1167</v>
      </c>
      <c r="B125" t="s">
        <v>1019</v>
      </c>
      <c r="C125" t="s">
        <v>1018</v>
      </c>
      <c r="D125" t="s">
        <v>1167</v>
      </c>
      <c r="E125" t="s">
        <v>1019</v>
      </c>
      <c r="F125" t="s">
        <v>1018</v>
      </c>
      <c r="G125" t="s">
        <v>1167</v>
      </c>
      <c r="H125" t="s">
        <v>1019</v>
      </c>
      <c r="I125" t="s">
        <v>1018</v>
      </c>
      <c r="J125" t="s">
        <v>1167</v>
      </c>
      <c r="K125" t="s">
        <v>1019</v>
      </c>
      <c r="L125" t="s">
        <v>1018</v>
      </c>
      <c r="M125" t="s">
        <v>1167</v>
      </c>
      <c r="N125" t="s">
        <v>1019</v>
      </c>
      <c r="O125" t="s">
        <v>1018</v>
      </c>
      <c r="Q125" t="s">
        <v>1019</v>
      </c>
      <c r="R125" t="s">
        <v>1018</v>
      </c>
      <c r="S125" t="s">
        <v>1595</v>
      </c>
    </row>
    <row r="126" spans="1:19" hidden="1" x14ac:dyDescent="0.75">
      <c r="A126" t="s">
        <v>1170</v>
      </c>
      <c r="B126" t="s">
        <v>1022</v>
      </c>
      <c r="C126" t="s">
        <v>1021</v>
      </c>
      <c r="D126" t="s">
        <v>1170</v>
      </c>
      <c r="E126" t="s">
        <v>1022</v>
      </c>
      <c r="F126" t="s">
        <v>1021</v>
      </c>
      <c r="G126" t="s">
        <v>1170</v>
      </c>
      <c r="H126" t="s">
        <v>1022</v>
      </c>
      <c r="I126" t="s">
        <v>1021</v>
      </c>
      <c r="J126" t="s">
        <v>1170</v>
      </c>
      <c r="K126" t="s">
        <v>1022</v>
      </c>
      <c r="L126" t="s">
        <v>1021</v>
      </c>
      <c r="M126" t="s">
        <v>1170</v>
      </c>
      <c r="N126" t="s">
        <v>1022</v>
      </c>
      <c r="O126" t="s">
        <v>1021</v>
      </c>
      <c r="Q126" t="s">
        <v>1022</v>
      </c>
      <c r="R126" t="s">
        <v>1021</v>
      </c>
      <c r="S126" t="s">
        <v>1595</v>
      </c>
    </row>
    <row r="127" spans="1:19" hidden="1" x14ac:dyDescent="0.75">
      <c r="A127" t="s">
        <v>1173</v>
      </c>
      <c r="B127" t="s">
        <v>1026</v>
      </c>
      <c r="C127" t="s">
        <v>1025</v>
      </c>
      <c r="D127" t="s">
        <v>1173</v>
      </c>
      <c r="E127" t="s">
        <v>1026</v>
      </c>
      <c r="F127" t="s">
        <v>1025</v>
      </c>
      <c r="G127" t="s">
        <v>1173</v>
      </c>
      <c r="H127" t="s">
        <v>1026</v>
      </c>
      <c r="I127" t="s">
        <v>1025</v>
      </c>
      <c r="J127" t="s">
        <v>1173</v>
      </c>
      <c r="K127" t="s">
        <v>1026</v>
      </c>
      <c r="L127" t="s">
        <v>1025</v>
      </c>
      <c r="M127" t="s">
        <v>1173</v>
      </c>
      <c r="N127" t="s">
        <v>1026</v>
      </c>
      <c r="O127" t="s">
        <v>1025</v>
      </c>
      <c r="Q127" t="s">
        <v>1026</v>
      </c>
      <c r="R127" t="s">
        <v>1025</v>
      </c>
      <c r="S127" t="s">
        <v>1595</v>
      </c>
    </row>
    <row r="128" spans="1:19" hidden="1" x14ac:dyDescent="0.75">
      <c r="A128" t="s">
        <v>1176</v>
      </c>
      <c r="B128" t="s">
        <v>1675</v>
      </c>
      <c r="C128" t="s">
        <v>1177</v>
      </c>
      <c r="D128" t="s">
        <v>1176</v>
      </c>
      <c r="E128" t="s">
        <v>1675</v>
      </c>
      <c r="F128" t="s">
        <v>1177</v>
      </c>
      <c r="G128" t="s">
        <v>1612</v>
      </c>
      <c r="H128" t="s">
        <v>975</v>
      </c>
      <c r="I128" t="s">
        <v>974</v>
      </c>
      <c r="J128" t="s">
        <v>1612</v>
      </c>
      <c r="K128" t="s">
        <v>975</v>
      </c>
      <c r="L128" t="s">
        <v>974</v>
      </c>
      <c r="M128" t="s">
        <v>1612</v>
      </c>
      <c r="N128" t="s">
        <v>975</v>
      </c>
      <c r="O128" t="s">
        <v>974</v>
      </c>
      <c r="Q128" t="s">
        <v>975</v>
      </c>
      <c r="R128" t="s">
        <v>974</v>
      </c>
      <c r="S128" t="s">
        <v>1595</v>
      </c>
    </row>
    <row r="129" spans="1:19" hidden="1" x14ac:dyDescent="0.75">
      <c r="A129" t="s">
        <v>1180</v>
      </c>
      <c r="B129" t="s">
        <v>1676</v>
      </c>
      <c r="C129" t="s">
        <v>1181</v>
      </c>
      <c r="D129" t="s">
        <v>1180</v>
      </c>
      <c r="E129" t="s">
        <v>1676</v>
      </c>
      <c r="F129" t="s">
        <v>1181</v>
      </c>
      <c r="G129" t="s">
        <v>1180</v>
      </c>
      <c r="H129" t="s">
        <v>1676</v>
      </c>
      <c r="I129" t="s">
        <v>1181</v>
      </c>
      <c r="J129" t="s">
        <v>1180</v>
      </c>
      <c r="K129" t="s">
        <v>1676</v>
      </c>
      <c r="L129" t="s">
        <v>1181</v>
      </c>
      <c r="M129" t="s">
        <v>1180</v>
      </c>
      <c r="N129" t="s">
        <v>1676</v>
      </c>
      <c r="O129" t="s">
        <v>1181</v>
      </c>
      <c r="Q129" t="s">
        <v>997</v>
      </c>
      <c r="R129" t="s">
        <v>996</v>
      </c>
      <c r="S129" t="s">
        <v>1591</v>
      </c>
    </row>
    <row r="130" spans="1:19" hidden="1" x14ac:dyDescent="0.75">
      <c r="A130" t="s">
        <v>1184</v>
      </c>
      <c r="B130" t="s">
        <v>1677</v>
      </c>
      <c r="C130" t="s">
        <v>1185</v>
      </c>
      <c r="D130" t="s">
        <v>1184</v>
      </c>
      <c r="E130" t="s">
        <v>1677</v>
      </c>
      <c r="F130" t="s">
        <v>1185</v>
      </c>
      <c r="G130" t="s">
        <v>1184</v>
      </c>
      <c r="H130" t="s">
        <v>1677</v>
      </c>
      <c r="I130" t="s">
        <v>1185</v>
      </c>
      <c r="J130" t="s">
        <v>1607</v>
      </c>
      <c r="K130" t="s">
        <v>795</v>
      </c>
      <c r="L130" t="s">
        <v>794</v>
      </c>
      <c r="M130" t="s">
        <v>1607</v>
      </c>
      <c r="N130" t="s">
        <v>795</v>
      </c>
      <c r="O130" t="s">
        <v>794</v>
      </c>
      <c r="Q130" t="s">
        <v>795</v>
      </c>
      <c r="R130" t="s">
        <v>794</v>
      </c>
      <c r="S130" t="s">
        <v>1595</v>
      </c>
    </row>
    <row r="131" spans="1:19" hidden="1" x14ac:dyDescent="0.75">
      <c r="A131" t="s">
        <v>1188</v>
      </c>
      <c r="B131" t="s">
        <v>1030</v>
      </c>
      <c r="C131" t="s">
        <v>1029</v>
      </c>
      <c r="D131" t="s">
        <v>1188</v>
      </c>
      <c r="E131" t="s">
        <v>1030</v>
      </c>
      <c r="F131" t="s">
        <v>1029</v>
      </c>
      <c r="G131" t="s">
        <v>1188</v>
      </c>
      <c r="H131" t="s">
        <v>1030</v>
      </c>
      <c r="I131" t="s">
        <v>1029</v>
      </c>
      <c r="J131" t="s">
        <v>1188</v>
      </c>
      <c r="K131" t="s">
        <v>1030</v>
      </c>
      <c r="L131" t="s">
        <v>1029</v>
      </c>
      <c r="M131" t="s">
        <v>1188</v>
      </c>
      <c r="N131" t="s">
        <v>1030</v>
      </c>
      <c r="O131" t="s">
        <v>1029</v>
      </c>
      <c r="Q131" t="s">
        <v>1030</v>
      </c>
      <c r="R131" t="s">
        <v>1029</v>
      </c>
      <c r="S131" t="s">
        <v>1595</v>
      </c>
    </row>
    <row r="132" spans="1:19" hidden="1" x14ac:dyDescent="0.75">
      <c r="A132" t="s">
        <v>1191</v>
      </c>
      <c r="B132" t="s">
        <v>1033</v>
      </c>
      <c r="C132" t="s">
        <v>1032</v>
      </c>
      <c r="D132" t="s">
        <v>1191</v>
      </c>
      <c r="E132" t="s">
        <v>1033</v>
      </c>
      <c r="F132" t="s">
        <v>1032</v>
      </c>
      <c r="G132" t="s">
        <v>1191</v>
      </c>
      <c r="H132" t="s">
        <v>1033</v>
      </c>
      <c r="I132" t="s">
        <v>1032</v>
      </c>
      <c r="J132" t="s">
        <v>1191</v>
      </c>
      <c r="K132" t="s">
        <v>1033</v>
      </c>
      <c r="L132" t="s">
        <v>1032</v>
      </c>
      <c r="M132" t="s">
        <v>1191</v>
      </c>
      <c r="N132" t="s">
        <v>1033</v>
      </c>
      <c r="O132" t="s">
        <v>1032</v>
      </c>
      <c r="Q132" t="s">
        <v>1033</v>
      </c>
      <c r="R132" t="s">
        <v>1032</v>
      </c>
      <c r="S132" t="s">
        <v>1595</v>
      </c>
    </row>
    <row r="133" spans="1:19" hidden="1" x14ac:dyDescent="0.75">
      <c r="A133" t="s">
        <v>1194</v>
      </c>
      <c r="B133" t="s">
        <v>1678</v>
      </c>
      <c r="C133" t="s">
        <v>1195</v>
      </c>
      <c r="D133" t="s">
        <v>1194</v>
      </c>
      <c r="E133" t="s">
        <v>1678</v>
      </c>
      <c r="F133" t="s">
        <v>1195</v>
      </c>
      <c r="G133" t="s">
        <v>1194</v>
      </c>
      <c r="H133" t="s">
        <v>1678</v>
      </c>
      <c r="I133" t="s">
        <v>1195</v>
      </c>
      <c r="J133" t="s">
        <v>1194</v>
      </c>
      <c r="K133" t="s">
        <v>1678</v>
      </c>
      <c r="L133" t="s">
        <v>1195</v>
      </c>
      <c r="M133" t="s">
        <v>1194</v>
      </c>
      <c r="N133" t="s">
        <v>1678</v>
      </c>
      <c r="O133" t="s">
        <v>1195</v>
      </c>
      <c r="Q133" t="s">
        <v>1142</v>
      </c>
      <c r="R133" t="s">
        <v>1141</v>
      </c>
      <c r="S133" t="s">
        <v>1591</v>
      </c>
    </row>
    <row r="134" spans="1:19" x14ac:dyDescent="0.75">
      <c r="A134" t="s">
        <v>1198</v>
      </c>
      <c r="B134" t="s">
        <v>1679</v>
      </c>
      <c r="C134" t="s">
        <v>1199</v>
      </c>
      <c r="D134" t="s">
        <v>1198</v>
      </c>
      <c r="E134" t="s">
        <v>1679</v>
      </c>
      <c r="F134" t="s">
        <v>1199</v>
      </c>
      <c r="G134" t="s">
        <v>1198</v>
      </c>
      <c r="H134" t="s">
        <v>1679</v>
      </c>
      <c r="I134" t="s">
        <v>1199</v>
      </c>
      <c r="J134" t="s">
        <v>1198</v>
      </c>
      <c r="K134" t="s">
        <v>1679</v>
      </c>
      <c r="L134" t="s">
        <v>1680</v>
      </c>
      <c r="M134" t="s">
        <v>1681</v>
      </c>
      <c r="N134" t="s">
        <v>845</v>
      </c>
      <c r="O134" t="s">
        <v>844</v>
      </c>
      <c r="Q134" t="s">
        <v>845</v>
      </c>
      <c r="R134" t="s">
        <v>844</v>
      </c>
      <c r="S134" t="s">
        <v>1595</v>
      </c>
    </row>
    <row r="135" spans="1:19" hidden="1" x14ac:dyDescent="0.75">
      <c r="A135" t="s">
        <v>1202</v>
      </c>
      <c r="B135" t="s">
        <v>1043</v>
      </c>
      <c r="C135" t="s">
        <v>1042</v>
      </c>
      <c r="D135" t="s">
        <v>1202</v>
      </c>
      <c r="E135" t="s">
        <v>1043</v>
      </c>
      <c r="F135" t="s">
        <v>1042</v>
      </c>
      <c r="G135" t="s">
        <v>1202</v>
      </c>
      <c r="H135" t="s">
        <v>1043</v>
      </c>
      <c r="I135" t="s">
        <v>1042</v>
      </c>
      <c r="J135" t="s">
        <v>1202</v>
      </c>
      <c r="K135" t="s">
        <v>1043</v>
      </c>
      <c r="L135" t="s">
        <v>1042</v>
      </c>
      <c r="M135" t="s">
        <v>1202</v>
      </c>
      <c r="N135" t="s">
        <v>1043</v>
      </c>
      <c r="O135" t="s">
        <v>1042</v>
      </c>
      <c r="Q135" t="s">
        <v>1043</v>
      </c>
      <c r="R135" t="s">
        <v>1042</v>
      </c>
      <c r="S135" t="s">
        <v>1595</v>
      </c>
    </row>
    <row r="136" spans="1:19" hidden="1" x14ac:dyDescent="0.75">
      <c r="A136" t="s">
        <v>1205</v>
      </c>
      <c r="B136" t="s">
        <v>1682</v>
      </c>
      <c r="C136" t="s">
        <v>1206</v>
      </c>
      <c r="D136" t="s">
        <v>1205</v>
      </c>
      <c r="E136" t="s">
        <v>1682</v>
      </c>
      <c r="F136" t="s">
        <v>1206</v>
      </c>
      <c r="G136" t="s">
        <v>1205</v>
      </c>
      <c r="H136" t="s">
        <v>1682</v>
      </c>
      <c r="I136" t="s">
        <v>1206</v>
      </c>
      <c r="J136" t="s">
        <v>1205</v>
      </c>
      <c r="K136" t="s">
        <v>1683</v>
      </c>
      <c r="L136" t="s">
        <v>1206</v>
      </c>
      <c r="M136" t="s">
        <v>1205</v>
      </c>
      <c r="N136" t="s">
        <v>1683</v>
      </c>
      <c r="O136" t="s">
        <v>1206</v>
      </c>
      <c r="Q136" t="s">
        <v>997</v>
      </c>
      <c r="R136" t="s">
        <v>996</v>
      </c>
      <c r="S136" t="s">
        <v>1591</v>
      </c>
    </row>
    <row r="137" spans="1:19" hidden="1" x14ac:dyDescent="0.75">
      <c r="A137" t="s">
        <v>1209</v>
      </c>
      <c r="B137" t="s">
        <v>1684</v>
      </c>
      <c r="C137" t="s">
        <v>1210</v>
      </c>
      <c r="D137" t="s">
        <v>1209</v>
      </c>
      <c r="E137" t="s">
        <v>1684</v>
      </c>
      <c r="F137" t="s">
        <v>1210</v>
      </c>
      <c r="G137" t="s">
        <v>1209</v>
      </c>
      <c r="H137" t="s">
        <v>1684</v>
      </c>
      <c r="I137" t="s">
        <v>1210</v>
      </c>
      <c r="J137" t="s">
        <v>1209</v>
      </c>
      <c r="K137" t="s">
        <v>1684</v>
      </c>
      <c r="L137" t="s">
        <v>1210</v>
      </c>
      <c r="M137" t="s">
        <v>1209</v>
      </c>
      <c r="N137" t="s">
        <v>1684</v>
      </c>
      <c r="O137" t="s">
        <v>1210</v>
      </c>
      <c r="Q137" t="s">
        <v>1046</v>
      </c>
      <c r="R137" t="s">
        <v>1045</v>
      </c>
      <c r="S137" t="s">
        <v>1591</v>
      </c>
    </row>
    <row r="138" spans="1:19" hidden="1" x14ac:dyDescent="0.75">
      <c r="A138" t="s">
        <v>1213</v>
      </c>
      <c r="B138" t="s">
        <v>1685</v>
      </c>
      <c r="C138" t="s">
        <v>1686</v>
      </c>
      <c r="D138" t="s">
        <v>1213</v>
      </c>
      <c r="E138" t="s">
        <v>1685</v>
      </c>
      <c r="F138" t="s">
        <v>1686</v>
      </c>
      <c r="G138" t="s">
        <v>1213</v>
      </c>
      <c r="H138" t="s">
        <v>1685</v>
      </c>
      <c r="I138" t="s">
        <v>1686</v>
      </c>
      <c r="J138" t="s">
        <v>1213</v>
      </c>
      <c r="K138" t="s">
        <v>1685</v>
      </c>
      <c r="L138" t="s">
        <v>1686</v>
      </c>
      <c r="M138" t="s">
        <v>1213</v>
      </c>
      <c r="N138" t="s">
        <v>1685</v>
      </c>
      <c r="O138" t="s">
        <v>1686</v>
      </c>
      <c r="Q138" t="s">
        <v>1046</v>
      </c>
      <c r="R138" t="s">
        <v>1045</v>
      </c>
      <c r="S138" t="s">
        <v>1591</v>
      </c>
    </row>
    <row r="139" spans="1:19" hidden="1" x14ac:dyDescent="0.75">
      <c r="A139" t="s">
        <v>1217</v>
      </c>
      <c r="B139" t="s">
        <v>1687</v>
      </c>
      <c r="C139" t="s">
        <v>1218</v>
      </c>
      <c r="D139" t="s">
        <v>1217</v>
      </c>
      <c r="E139" t="s">
        <v>1687</v>
      </c>
      <c r="F139" t="s">
        <v>1218</v>
      </c>
      <c r="G139" t="s">
        <v>1217</v>
      </c>
      <c r="H139" t="s">
        <v>1687</v>
      </c>
      <c r="I139" t="s">
        <v>1218</v>
      </c>
      <c r="J139" t="s">
        <v>1217</v>
      </c>
      <c r="K139" t="s">
        <v>1687</v>
      </c>
      <c r="L139" t="s">
        <v>1218</v>
      </c>
      <c r="M139" t="s">
        <v>1217</v>
      </c>
      <c r="N139" t="s">
        <v>1687</v>
      </c>
      <c r="O139" t="s">
        <v>1218</v>
      </c>
      <c r="Q139" t="s">
        <v>1046</v>
      </c>
      <c r="R139" t="s">
        <v>1045</v>
      </c>
      <c r="S139" t="s">
        <v>1591</v>
      </c>
    </row>
    <row r="140" spans="1:19" hidden="1" x14ac:dyDescent="0.75">
      <c r="A140" t="s">
        <v>1221</v>
      </c>
      <c r="B140" t="s">
        <v>1049</v>
      </c>
      <c r="C140" t="s">
        <v>1048</v>
      </c>
      <c r="D140" t="s">
        <v>1221</v>
      </c>
      <c r="E140" t="s">
        <v>1049</v>
      </c>
      <c r="F140" t="s">
        <v>1048</v>
      </c>
      <c r="G140" t="s">
        <v>1221</v>
      </c>
      <c r="H140" t="s">
        <v>1049</v>
      </c>
      <c r="I140" t="s">
        <v>1048</v>
      </c>
      <c r="J140" t="s">
        <v>1221</v>
      </c>
      <c r="K140" t="s">
        <v>1049</v>
      </c>
      <c r="L140" t="s">
        <v>1048</v>
      </c>
      <c r="M140" t="s">
        <v>1221</v>
      </c>
      <c r="N140" t="s">
        <v>1049</v>
      </c>
      <c r="O140" t="s">
        <v>1048</v>
      </c>
      <c r="Q140" t="s">
        <v>1049</v>
      </c>
      <c r="R140" t="s">
        <v>1048</v>
      </c>
      <c r="S140" t="s">
        <v>1595</v>
      </c>
    </row>
    <row r="141" spans="1:19" hidden="1" x14ac:dyDescent="0.75">
      <c r="A141" t="s">
        <v>1224</v>
      </c>
      <c r="B141" t="s">
        <v>1053</v>
      </c>
      <c r="C141" t="s">
        <v>1052</v>
      </c>
      <c r="D141" t="s">
        <v>1224</v>
      </c>
      <c r="E141" t="s">
        <v>1053</v>
      </c>
      <c r="F141" t="s">
        <v>1052</v>
      </c>
      <c r="G141" t="s">
        <v>1224</v>
      </c>
      <c r="H141" t="s">
        <v>1053</v>
      </c>
      <c r="I141" t="s">
        <v>1052</v>
      </c>
      <c r="J141" t="s">
        <v>1224</v>
      </c>
      <c r="K141" t="s">
        <v>1053</v>
      </c>
      <c r="L141" t="s">
        <v>1052</v>
      </c>
      <c r="M141" t="s">
        <v>1224</v>
      </c>
      <c r="N141" t="s">
        <v>1053</v>
      </c>
      <c r="O141" t="s">
        <v>1052</v>
      </c>
      <c r="Q141" t="s">
        <v>1053</v>
      </c>
      <c r="R141" t="s">
        <v>1052</v>
      </c>
      <c r="S141" t="s">
        <v>1595</v>
      </c>
    </row>
    <row r="142" spans="1:19" hidden="1" x14ac:dyDescent="0.75">
      <c r="A142" t="s">
        <v>1225</v>
      </c>
      <c r="B142" t="s">
        <v>1056</v>
      </c>
      <c r="C142" t="s">
        <v>1055</v>
      </c>
      <c r="D142" t="s">
        <v>1225</v>
      </c>
      <c r="E142" t="s">
        <v>1056</v>
      </c>
      <c r="F142" t="s">
        <v>1055</v>
      </c>
      <c r="G142" t="s">
        <v>1225</v>
      </c>
      <c r="H142" t="s">
        <v>1056</v>
      </c>
      <c r="I142" t="s">
        <v>1055</v>
      </c>
      <c r="J142" t="s">
        <v>1225</v>
      </c>
      <c r="K142" t="s">
        <v>1056</v>
      </c>
      <c r="L142" t="s">
        <v>1055</v>
      </c>
      <c r="M142" t="s">
        <v>1225</v>
      </c>
      <c r="N142" t="s">
        <v>1056</v>
      </c>
      <c r="O142" t="s">
        <v>1055</v>
      </c>
      <c r="Q142" t="s">
        <v>1056</v>
      </c>
      <c r="R142" t="s">
        <v>1055</v>
      </c>
      <c r="S142" t="s">
        <v>1595</v>
      </c>
    </row>
    <row r="143" spans="1:19" hidden="1" x14ac:dyDescent="0.75">
      <c r="A143" t="s">
        <v>1226</v>
      </c>
      <c r="B143" t="s">
        <v>1060</v>
      </c>
      <c r="C143" t="s">
        <v>1059</v>
      </c>
      <c r="D143" t="s">
        <v>1226</v>
      </c>
      <c r="E143" t="s">
        <v>1060</v>
      </c>
      <c r="F143" t="s">
        <v>1059</v>
      </c>
      <c r="G143" t="s">
        <v>1226</v>
      </c>
      <c r="H143" t="s">
        <v>1060</v>
      </c>
      <c r="I143" t="s">
        <v>1059</v>
      </c>
      <c r="J143" t="s">
        <v>1226</v>
      </c>
      <c r="K143" t="s">
        <v>1060</v>
      </c>
      <c r="L143" t="s">
        <v>1059</v>
      </c>
      <c r="M143" t="s">
        <v>1226</v>
      </c>
      <c r="N143" t="s">
        <v>1060</v>
      </c>
      <c r="O143" t="s">
        <v>1059</v>
      </c>
      <c r="Q143" t="s">
        <v>1060</v>
      </c>
      <c r="R143" t="s">
        <v>1059</v>
      </c>
      <c r="S143" t="s">
        <v>1595</v>
      </c>
    </row>
    <row r="144" spans="1:19" hidden="1" x14ac:dyDescent="0.75">
      <c r="A144" t="s">
        <v>1227</v>
      </c>
      <c r="B144" t="s">
        <v>1688</v>
      </c>
      <c r="C144" t="s">
        <v>1228</v>
      </c>
      <c r="D144" t="s">
        <v>1227</v>
      </c>
      <c r="E144" t="s">
        <v>1688</v>
      </c>
      <c r="F144" t="s">
        <v>1228</v>
      </c>
      <c r="G144" t="s">
        <v>1227</v>
      </c>
      <c r="H144" t="s">
        <v>1688</v>
      </c>
      <c r="I144" t="s">
        <v>1228</v>
      </c>
      <c r="J144" t="s">
        <v>1227</v>
      </c>
      <c r="K144" t="s">
        <v>1688</v>
      </c>
      <c r="L144" t="s">
        <v>1228</v>
      </c>
      <c r="M144" t="s">
        <v>1227</v>
      </c>
      <c r="N144" t="s">
        <v>1688</v>
      </c>
      <c r="O144" t="s">
        <v>1228</v>
      </c>
      <c r="Q144" t="s">
        <v>918</v>
      </c>
      <c r="R144" t="s">
        <v>917</v>
      </c>
      <c r="S144" t="s">
        <v>1591</v>
      </c>
    </row>
    <row r="145" spans="1:19" hidden="1" x14ac:dyDescent="0.75">
      <c r="A145" t="s">
        <v>1229</v>
      </c>
      <c r="B145" t="s">
        <v>1689</v>
      </c>
      <c r="C145" t="s">
        <v>1230</v>
      </c>
      <c r="D145" t="s">
        <v>1229</v>
      </c>
      <c r="E145" t="s">
        <v>1689</v>
      </c>
      <c r="F145" t="s">
        <v>1230</v>
      </c>
      <c r="G145" t="s">
        <v>1229</v>
      </c>
      <c r="H145" t="s">
        <v>1689</v>
      </c>
      <c r="I145" t="s">
        <v>1230</v>
      </c>
      <c r="J145" t="s">
        <v>1229</v>
      </c>
      <c r="K145" t="s">
        <v>1689</v>
      </c>
      <c r="L145" t="s">
        <v>1230</v>
      </c>
      <c r="M145" t="s">
        <v>1229</v>
      </c>
      <c r="N145" t="s">
        <v>1689</v>
      </c>
      <c r="O145" t="s">
        <v>1230</v>
      </c>
      <c r="Q145" t="s">
        <v>1108</v>
      </c>
      <c r="R145" t="s">
        <v>1107</v>
      </c>
      <c r="S145" t="s">
        <v>1591</v>
      </c>
    </row>
    <row r="146" spans="1:19" hidden="1" x14ac:dyDescent="0.75">
      <c r="A146" t="s">
        <v>1231</v>
      </c>
      <c r="B146" t="s">
        <v>1063</v>
      </c>
      <c r="C146" t="s">
        <v>1062</v>
      </c>
      <c r="D146" t="s">
        <v>1231</v>
      </c>
      <c r="E146" t="s">
        <v>1063</v>
      </c>
      <c r="F146" t="s">
        <v>1062</v>
      </c>
      <c r="G146" t="s">
        <v>1231</v>
      </c>
      <c r="H146" t="s">
        <v>1063</v>
      </c>
      <c r="I146" t="s">
        <v>1062</v>
      </c>
      <c r="J146" t="s">
        <v>1231</v>
      </c>
      <c r="K146" t="s">
        <v>1063</v>
      </c>
      <c r="L146" t="s">
        <v>1062</v>
      </c>
      <c r="M146" t="s">
        <v>1231</v>
      </c>
      <c r="N146" t="s">
        <v>1063</v>
      </c>
      <c r="O146" t="s">
        <v>1062</v>
      </c>
      <c r="Q146" t="s">
        <v>1063</v>
      </c>
      <c r="R146" t="s">
        <v>1062</v>
      </c>
      <c r="S146" t="s">
        <v>1595</v>
      </c>
    </row>
    <row r="147" spans="1:19" hidden="1" x14ac:dyDescent="0.75">
      <c r="A147" t="s">
        <v>1232</v>
      </c>
      <c r="B147" t="s">
        <v>1690</v>
      </c>
      <c r="C147" t="s">
        <v>1233</v>
      </c>
      <c r="D147" t="s">
        <v>1232</v>
      </c>
      <c r="E147" t="s">
        <v>1690</v>
      </c>
      <c r="F147" t="s">
        <v>1233</v>
      </c>
      <c r="G147" t="s">
        <v>1232</v>
      </c>
      <c r="H147" t="s">
        <v>1690</v>
      </c>
      <c r="I147" t="s">
        <v>1233</v>
      </c>
      <c r="J147" t="s">
        <v>1232</v>
      </c>
      <c r="K147" t="s">
        <v>1690</v>
      </c>
      <c r="L147" t="s">
        <v>1233</v>
      </c>
      <c r="M147" t="s">
        <v>1232</v>
      </c>
      <c r="N147" t="s">
        <v>1690</v>
      </c>
      <c r="O147" t="s">
        <v>1233</v>
      </c>
      <c r="Q147" t="s">
        <v>1046</v>
      </c>
      <c r="R147" t="s">
        <v>1045</v>
      </c>
      <c r="S147" t="s">
        <v>1591</v>
      </c>
    </row>
    <row r="148" spans="1:19" hidden="1" x14ac:dyDescent="0.75">
      <c r="A148" t="s">
        <v>1234</v>
      </c>
      <c r="B148" t="s">
        <v>1067</v>
      </c>
      <c r="C148" t="s">
        <v>1066</v>
      </c>
      <c r="D148" t="s">
        <v>1234</v>
      </c>
      <c r="E148" t="s">
        <v>1067</v>
      </c>
      <c r="F148" t="s">
        <v>1066</v>
      </c>
      <c r="G148" t="s">
        <v>1234</v>
      </c>
      <c r="H148" t="s">
        <v>1067</v>
      </c>
      <c r="I148" t="s">
        <v>1066</v>
      </c>
      <c r="J148" t="s">
        <v>1234</v>
      </c>
      <c r="K148" t="s">
        <v>1067</v>
      </c>
      <c r="L148" t="s">
        <v>1066</v>
      </c>
      <c r="M148" t="s">
        <v>1234</v>
      </c>
      <c r="N148" t="s">
        <v>1067</v>
      </c>
      <c r="O148" t="s">
        <v>1066</v>
      </c>
      <c r="Q148" t="s">
        <v>1067</v>
      </c>
      <c r="R148" t="s">
        <v>1066</v>
      </c>
      <c r="S148" t="s">
        <v>1595</v>
      </c>
    </row>
    <row r="149" spans="1:19" hidden="1" x14ac:dyDescent="0.75">
      <c r="A149" t="s">
        <v>1235</v>
      </c>
      <c r="B149" t="s">
        <v>1071</v>
      </c>
      <c r="C149" t="s">
        <v>1070</v>
      </c>
      <c r="D149" t="s">
        <v>1235</v>
      </c>
      <c r="E149" t="s">
        <v>1071</v>
      </c>
      <c r="F149" t="s">
        <v>1070</v>
      </c>
      <c r="G149" t="s">
        <v>1235</v>
      </c>
      <c r="H149" t="s">
        <v>1071</v>
      </c>
      <c r="I149" t="s">
        <v>1070</v>
      </c>
      <c r="J149" t="s">
        <v>1235</v>
      </c>
      <c r="K149" t="s">
        <v>1071</v>
      </c>
      <c r="L149" t="s">
        <v>1070</v>
      </c>
      <c r="M149" t="s">
        <v>1235</v>
      </c>
      <c r="N149" t="s">
        <v>1071</v>
      </c>
      <c r="O149" t="s">
        <v>1070</v>
      </c>
      <c r="Q149" t="s">
        <v>1071</v>
      </c>
      <c r="R149" t="s">
        <v>1070</v>
      </c>
      <c r="S149" t="s">
        <v>1595</v>
      </c>
    </row>
    <row r="150" spans="1:19" hidden="1" x14ac:dyDescent="0.75">
      <c r="A150" t="s">
        <v>1236</v>
      </c>
      <c r="B150" t="s">
        <v>1691</v>
      </c>
      <c r="C150" t="s">
        <v>1237</v>
      </c>
      <c r="D150" t="s">
        <v>1236</v>
      </c>
      <c r="E150" t="s">
        <v>1691</v>
      </c>
      <c r="F150" t="s">
        <v>1237</v>
      </c>
      <c r="G150" t="s">
        <v>1236</v>
      </c>
      <c r="H150" t="s">
        <v>1691</v>
      </c>
      <c r="I150" t="s">
        <v>1237</v>
      </c>
      <c r="J150" t="s">
        <v>1236</v>
      </c>
      <c r="K150" t="s">
        <v>1691</v>
      </c>
      <c r="L150" t="s">
        <v>1237</v>
      </c>
      <c r="M150" t="s">
        <v>1236</v>
      </c>
      <c r="N150" t="s">
        <v>1691</v>
      </c>
      <c r="O150" t="s">
        <v>1237</v>
      </c>
      <c r="Q150" t="s">
        <v>1037</v>
      </c>
      <c r="R150" t="s">
        <v>1036</v>
      </c>
      <c r="S150" t="s">
        <v>1591</v>
      </c>
    </row>
    <row r="151" spans="1:19" hidden="1" x14ac:dyDescent="0.75">
      <c r="A151" t="s">
        <v>1238</v>
      </c>
      <c r="B151" t="s">
        <v>1075</v>
      </c>
      <c r="C151" t="s">
        <v>1074</v>
      </c>
      <c r="D151" t="s">
        <v>1238</v>
      </c>
      <c r="E151" t="s">
        <v>1075</v>
      </c>
      <c r="F151" t="s">
        <v>1074</v>
      </c>
      <c r="G151" t="s">
        <v>1238</v>
      </c>
      <c r="H151" t="s">
        <v>1075</v>
      </c>
      <c r="I151" t="s">
        <v>1074</v>
      </c>
      <c r="J151" t="s">
        <v>1238</v>
      </c>
      <c r="K151" t="s">
        <v>1075</v>
      </c>
      <c r="L151" t="s">
        <v>1074</v>
      </c>
      <c r="M151" t="s">
        <v>1238</v>
      </c>
      <c r="N151" t="s">
        <v>1075</v>
      </c>
      <c r="O151" t="s">
        <v>1074</v>
      </c>
      <c r="Q151" t="s">
        <v>1075</v>
      </c>
      <c r="R151" t="s">
        <v>1074</v>
      </c>
      <c r="S151" t="s">
        <v>1595</v>
      </c>
    </row>
    <row r="152" spans="1:19" hidden="1" x14ac:dyDescent="0.75">
      <c r="A152" t="s">
        <v>1239</v>
      </c>
      <c r="B152" t="s">
        <v>1079</v>
      </c>
      <c r="C152" t="s">
        <v>1078</v>
      </c>
      <c r="D152" t="s">
        <v>1239</v>
      </c>
      <c r="E152" t="s">
        <v>1079</v>
      </c>
      <c r="F152" t="s">
        <v>1078</v>
      </c>
      <c r="G152" t="s">
        <v>1239</v>
      </c>
      <c r="H152" t="s">
        <v>1079</v>
      </c>
      <c r="I152" t="s">
        <v>1078</v>
      </c>
      <c r="J152" t="s">
        <v>1239</v>
      </c>
      <c r="K152" t="s">
        <v>1079</v>
      </c>
      <c r="L152" t="s">
        <v>1078</v>
      </c>
      <c r="M152" t="s">
        <v>1239</v>
      </c>
      <c r="N152" t="s">
        <v>1079</v>
      </c>
      <c r="O152" t="s">
        <v>1078</v>
      </c>
      <c r="Q152" t="s">
        <v>1079</v>
      </c>
      <c r="R152" t="s">
        <v>1078</v>
      </c>
      <c r="S152" t="s">
        <v>1595</v>
      </c>
    </row>
    <row r="153" spans="1:19" hidden="1" x14ac:dyDescent="0.75">
      <c r="A153" t="s">
        <v>1240</v>
      </c>
      <c r="B153" t="s">
        <v>1692</v>
      </c>
      <c r="C153" t="s">
        <v>1241</v>
      </c>
      <c r="D153" t="s">
        <v>1240</v>
      </c>
      <c r="E153" t="s">
        <v>1692</v>
      </c>
      <c r="F153" t="s">
        <v>1241</v>
      </c>
      <c r="G153" t="s">
        <v>1240</v>
      </c>
      <c r="H153" t="s">
        <v>1692</v>
      </c>
      <c r="I153" t="s">
        <v>1241</v>
      </c>
      <c r="J153" t="s">
        <v>1603</v>
      </c>
      <c r="K153" t="s">
        <v>865</v>
      </c>
      <c r="L153" t="s">
        <v>864</v>
      </c>
      <c r="M153" t="s">
        <v>1603</v>
      </c>
      <c r="N153" t="s">
        <v>865</v>
      </c>
      <c r="O153" t="s">
        <v>864</v>
      </c>
      <c r="Q153" t="s">
        <v>865</v>
      </c>
      <c r="R153" t="s">
        <v>864</v>
      </c>
      <c r="S153" t="s">
        <v>1595</v>
      </c>
    </row>
    <row r="154" spans="1:19" hidden="1" x14ac:dyDescent="0.75">
      <c r="A154" t="s">
        <v>1242</v>
      </c>
      <c r="B154" t="s">
        <v>1693</v>
      </c>
      <c r="C154" t="s">
        <v>1243</v>
      </c>
      <c r="D154" t="s">
        <v>1242</v>
      </c>
      <c r="E154" t="s">
        <v>1693</v>
      </c>
      <c r="F154" t="s">
        <v>1243</v>
      </c>
      <c r="G154" t="s">
        <v>1242</v>
      </c>
      <c r="H154" t="s">
        <v>1693</v>
      </c>
      <c r="I154" t="s">
        <v>1243</v>
      </c>
      <c r="J154" t="s">
        <v>1600</v>
      </c>
      <c r="K154" t="s">
        <v>770</v>
      </c>
      <c r="L154" t="s">
        <v>769</v>
      </c>
      <c r="M154" t="s">
        <v>1600</v>
      </c>
      <c r="N154" t="s">
        <v>770</v>
      </c>
      <c r="O154" t="s">
        <v>769</v>
      </c>
      <c r="Q154" t="s">
        <v>770</v>
      </c>
      <c r="R154" t="s">
        <v>769</v>
      </c>
      <c r="S154" t="s">
        <v>1595</v>
      </c>
    </row>
    <row r="155" spans="1:19" hidden="1" x14ac:dyDescent="0.75">
      <c r="A155" t="s">
        <v>1244</v>
      </c>
      <c r="B155" t="s">
        <v>1083</v>
      </c>
      <c r="C155" t="s">
        <v>1082</v>
      </c>
      <c r="D155" t="s">
        <v>1244</v>
      </c>
      <c r="E155" t="s">
        <v>1083</v>
      </c>
      <c r="F155" t="s">
        <v>1082</v>
      </c>
      <c r="G155" t="s">
        <v>1244</v>
      </c>
      <c r="H155" t="s">
        <v>1083</v>
      </c>
      <c r="I155" t="s">
        <v>1082</v>
      </c>
      <c r="J155" t="s">
        <v>1244</v>
      </c>
      <c r="K155" t="s">
        <v>1083</v>
      </c>
      <c r="L155" t="s">
        <v>1082</v>
      </c>
      <c r="M155" t="s">
        <v>1244</v>
      </c>
      <c r="N155" t="s">
        <v>1083</v>
      </c>
      <c r="O155" t="s">
        <v>1082</v>
      </c>
      <c r="Q155" t="s">
        <v>1083</v>
      </c>
      <c r="R155" t="s">
        <v>1082</v>
      </c>
      <c r="S155" t="s">
        <v>1595</v>
      </c>
    </row>
    <row r="156" spans="1:19" hidden="1" x14ac:dyDescent="0.75">
      <c r="A156" t="s">
        <v>1245</v>
      </c>
      <c r="B156" t="s">
        <v>1694</v>
      </c>
      <c r="C156" t="s">
        <v>1246</v>
      </c>
      <c r="D156" t="s">
        <v>1245</v>
      </c>
      <c r="E156" t="s">
        <v>1694</v>
      </c>
      <c r="F156" t="s">
        <v>1246</v>
      </c>
      <c r="G156" t="s">
        <v>1245</v>
      </c>
      <c r="H156" t="s">
        <v>1694</v>
      </c>
      <c r="I156" t="s">
        <v>1246</v>
      </c>
      <c r="J156" t="s">
        <v>1245</v>
      </c>
      <c r="K156" t="s">
        <v>1694</v>
      </c>
      <c r="L156" t="s">
        <v>1246</v>
      </c>
      <c r="M156" t="s">
        <v>1245</v>
      </c>
      <c r="N156" t="s">
        <v>1694</v>
      </c>
      <c r="O156" t="s">
        <v>1246</v>
      </c>
      <c r="Q156" t="s">
        <v>825</v>
      </c>
      <c r="R156" t="s">
        <v>824</v>
      </c>
      <c r="S156" t="s">
        <v>1591</v>
      </c>
    </row>
    <row r="157" spans="1:19" x14ac:dyDescent="0.75">
      <c r="A157" t="s">
        <v>1247</v>
      </c>
      <c r="B157" t="s">
        <v>1695</v>
      </c>
      <c r="C157" t="s">
        <v>1248</v>
      </c>
      <c r="D157" t="s">
        <v>1247</v>
      </c>
      <c r="E157" t="s">
        <v>1695</v>
      </c>
      <c r="F157" t="s">
        <v>1248</v>
      </c>
      <c r="G157" t="s">
        <v>1247</v>
      </c>
      <c r="H157" t="s">
        <v>1695</v>
      </c>
      <c r="I157" t="s">
        <v>1248</v>
      </c>
      <c r="J157" t="s">
        <v>1247</v>
      </c>
      <c r="K157" t="s">
        <v>1695</v>
      </c>
      <c r="L157" t="s">
        <v>1248</v>
      </c>
      <c r="M157" t="s">
        <v>1681</v>
      </c>
      <c r="N157" t="s">
        <v>845</v>
      </c>
      <c r="O157" t="s">
        <v>844</v>
      </c>
      <c r="Q157" t="s">
        <v>845</v>
      </c>
      <c r="R157" t="s">
        <v>844</v>
      </c>
      <c r="S157" t="s">
        <v>1595</v>
      </c>
    </row>
    <row r="158" spans="1:19" hidden="1" x14ac:dyDescent="0.75">
      <c r="A158" t="s">
        <v>1249</v>
      </c>
      <c r="B158" t="s">
        <v>1090</v>
      </c>
      <c r="C158" t="s">
        <v>1250</v>
      </c>
      <c r="D158" t="s">
        <v>1249</v>
      </c>
      <c r="E158" t="s">
        <v>1090</v>
      </c>
      <c r="F158" t="s">
        <v>1250</v>
      </c>
      <c r="G158" t="s">
        <v>1249</v>
      </c>
      <c r="H158" t="s">
        <v>1090</v>
      </c>
      <c r="I158" t="s">
        <v>1250</v>
      </c>
      <c r="J158" t="s">
        <v>1249</v>
      </c>
      <c r="K158" t="s">
        <v>1090</v>
      </c>
      <c r="L158" t="s">
        <v>1089</v>
      </c>
      <c r="M158" t="s">
        <v>1249</v>
      </c>
      <c r="N158" t="s">
        <v>1090</v>
      </c>
      <c r="O158" t="s">
        <v>1089</v>
      </c>
      <c r="Q158" t="s">
        <v>1090</v>
      </c>
      <c r="R158" t="s">
        <v>1089</v>
      </c>
      <c r="S158" t="s">
        <v>1595</v>
      </c>
    </row>
    <row r="159" spans="1:19" hidden="1" x14ac:dyDescent="0.75">
      <c r="A159" t="s">
        <v>1251</v>
      </c>
      <c r="B159" t="s">
        <v>1094</v>
      </c>
      <c r="C159" t="s">
        <v>1093</v>
      </c>
      <c r="D159" t="s">
        <v>1251</v>
      </c>
      <c r="E159" t="s">
        <v>1094</v>
      </c>
      <c r="F159" t="s">
        <v>1093</v>
      </c>
      <c r="G159" t="s">
        <v>1251</v>
      </c>
      <c r="H159" t="s">
        <v>1094</v>
      </c>
      <c r="I159" t="s">
        <v>1093</v>
      </c>
      <c r="J159" t="s">
        <v>1251</v>
      </c>
      <c r="K159" t="s">
        <v>1094</v>
      </c>
      <c r="L159" t="s">
        <v>1093</v>
      </c>
      <c r="M159" t="s">
        <v>1251</v>
      </c>
      <c r="N159" t="s">
        <v>1094</v>
      </c>
      <c r="O159" t="s">
        <v>1093</v>
      </c>
      <c r="Q159" t="s">
        <v>1094</v>
      </c>
      <c r="R159" t="s">
        <v>1093</v>
      </c>
      <c r="S159" t="s">
        <v>1595</v>
      </c>
    </row>
    <row r="160" spans="1:19" hidden="1" x14ac:dyDescent="0.75">
      <c r="A160" t="s">
        <v>1252</v>
      </c>
      <c r="B160" t="s">
        <v>1696</v>
      </c>
      <c r="C160" t="s">
        <v>1253</v>
      </c>
      <c r="D160" t="s">
        <v>1252</v>
      </c>
      <c r="E160" t="s">
        <v>1696</v>
      </c>
      <c r="F160" t="s">
        <v>1253</v>
      </c>
      <c r="G160" t="s">
        <v>1252</v>
      </c>
      <c r="H160" t="s">
        <v>1696</v>
      </c>
      <c r="I160" t="s">
        <v>1253</v>
      </c>
      <c r="J160" t="s">
        <v>1607</v>
      </c>
      <c r="K160" t="s">
        <v>795</v>
      </c>
      <c r="L160" t="s">
        <v>794</v>
      </c>
      <c r="M160" t="s">
        <v>1607</v>
      </c>
      <c r="N160" t="s">
        <v>795</v>
      </c>
      <c r="O160" t="s">
        <v>794</v>
      </c>
      <c r="Q160" t="s">
        <v>795</v>
      </c>
      <c r="R160" t="s">
        <v>794</v>
      </c>
      <c r="S160" t="s">
        <v>1595</v>
      </c>
    </row>
    <row r="161" spans="1:19" hidden="1" x14ac:dyDescent="0.75">
      <c r="A161" t="s">
        <v>1254</v>
      </c>
      <c r="B161" t="s">
        <v>1697</v>
      </c>
      <c r="C161" t="s">
        <v>1255</v>
      </c>
      <c r="D161" t="s">
        <v>1254</v>
      </c>
      <c r="E161" t="s">
        <v>1697</v>
      </c>
      <c r="F161" t="s">
        <v>1255</v>
      </c>
      <c r="G161" t="s">
        <v>1254</v>
      </c>
      <c r="H161" t="s">
        <v>1697</v>
      </c>
      <c r="I161" t="s">
        <v>1255</v>
      </c>
      <c r="J161" t="s">
        <v>1254</v>
      </c>
      <c r="K161" t="s">
        <v>1697</v>
      </c>
      <c r="L161" t="s">
        <v>1255</v>
      </c>
      <c r="M161" t="s">
        <v>1254</v>
      </c>
      <c r="N161" t="s">
        <v>1697</v>
      </c>
      <c r="O161" t="s">
        <v>1255</v>
      </c>
      <c r="Q161" t="s">
        <v>947</v>
      </c>
      <c r="R161" t="s">
        <v>946</v>
      </c>
      <c r="S161" t="s">
        <v>1591</v>
      </c>
    </row>
    <row r="162" spans="1:19" hidden="1" x14ac:dyDescent="0.75">
      <c r="A162" t="s">
        <v>1256</v>
      </c>
      <c r="B162" t="s">
        <v>1698</v>
      </c>
      <c r="C162" t="s">
        <v>1257</v>
      </c>
      <c r="D162" t="s">
        <v>1256</v>
      </c>
      <c r="E162" t="s">
        <v>1698</v>
      </c>
      <c r="F162" t="s">
        <v>1257</v>
      </c>
      <c r="G162" t="s">
        <v>1256</v>
      </c>
      <c r="H162" t="s">
        <v>1698</v>
      </c>
      <c r="I162" t="s">
        <v>1257</v>
      </c>
      <c r="J162" t="s">
        <v>1256</v>
      </c>
      <c r="K162" t="s">
        <v>1698</v>
      </c>
      <c r="L162" t="s">
        <v>1257</v>
      </c>
      <c r="M162" t="s">
        <v>1256</v>
      </c>
      <c r="N162" t="s">
        <v>1698</v>
      </c>
      <c r="O162" t="s">
        <v>1257</v>
      </c>
      <c r="Q162" t="s">
        <v>965</v>
      </c>
      <c r="R162" t="s">
        <v>964</v>
      </c>
      <c r="S162" t="s">
        <v>1591</v>
      </c>
    </row>
    <row r="163" spans="1:19" hidden="1" x14ac:dyDescent="0.75">
      <c r="A163" t="s">
        <v>1258</v>
      </c>
      <c r="B163" t="s">
        <v>1699</v>
      </c>
      <c r="C163" t="s">
        <v>1259</v>
      </c>
      <c r="D163" t="s">
        <v>1258</v>
      </c>
      <c r="E163" t="s">
        <v>1699</v>
      </c>
      <c r="F163" t="s">
        <v>1259</v>
      </c>
      <c r="G163" t="s">
        <v>1612</v>
      </c>
      <c r="H163" t="s">
        <v>975</v>
      </c>
      <c r="I163" t="s">
        <v>974</v>
      </c>
      <c r="J163" t="s">
        <v>1612</v>
      </c>
      <c r="K163" t="s">
        <v>975</v>
      </c>
      <c r="L163" t="s">
        <v>974</v>
      </c>
      <c r="M163" t="s">
        <v>1612</v>
      </c>
      <c r="N163" t="s">
        <v>975</v>
      </c>
      <c r="O163" t="s">
        <v>974</v>
      </c>
      <c r="Q163" t="s">
        <v>975</v>
      </c>
      <c r="R163" t="s">
        <v>974</v>
      </c>
      <c r="S163" t="s">
        <v>1595</v>
      </c>
    </row>
    <row r="164" spans="1:19" hidden="1" x14ac:dyDescent="0.75">
      <c r="A164" t="s">
        <v>1260</v>
      </c>
      <c r="B164" t="s">
        <v>1700</v>
      </c>
      <c r="C164" t="s">
        <v>1261</v>
      </c>
      <c r="D164" t="s">
        <v>1260</v>
      </c>
      <c r="E164" t="s">
        <v>1700</v>
      </c>
      <c r="F164" t="s">
        <v>1261</v>
      </c>
      <c r="G164" t="s">
        <v>1260</v>
      </c>
      <c r="H164" t="s">
        <v>1700</v>
      </c>
      <c r="I164" t="s">
        <v>1261</v>
      </c>
      <c r="J164" t="s">
        <v>1260</v>
      </c>
      <c r="K164" t="s">
        <v>1701</v>
      </c>
      <c r="L164" t="s">
        <v>1261</v>
      </c>
      <c r="M164" t="s">
        <v>1260</v>
      </c>
      <c r="N164" t="s">
        <v>1701</v>
      </c>
      <c r="O164" t="s">
        <v>1261</v>
      </c>
      <c r="Q164" t="s">
        <v>997</v>
      </c>
      <c r="R164" t="s">
        <v>996</v>
      </c>
      <c r="S164" t="s">
        <v>1591</v>
      </c>
    </row>
    <row r="165" spans="1:19" hidden="1" x14ac:dyDescent="0.75">
      <c r="A165" t="s">
        <v>1262</v>
      </c>
      <c r="B165" t="s">
        <v>1702</v>
      </c>
      <c r="C165" t="s">
        <v>1263</v>
      </c>
      <c r="D165" t="s">
        <v>1262</v>
      </c>
      <c r="E165" t="s">
        <v>1702</v>
      </c>
      <c r="F165" t="s">
        <v>1263</v>
      </c>
      <c r="G165" t="s">
        <v>1262</v>
      </c>
      <c r="H165" t="s">
        <v>1702</v>
      </c>
      <c r="I165" t="s">
        <v>1263</v>
      </c>
      <c r="J165" t="s">
        <v>1668</v>
      </c>
      <c r="K165" t="s">
        <v>767</v>
      </c>
      <c r="L165" t="s">
        <v>766</v>
      </c>
      <c r="M165" t="s">
        <v>1668</v>
      </c>
      <c r="N165" t="s">
        <v>767</v>
      </c>
      <c r="O165" t="s">
        <v>766</v>
      </c>
      <c r="Q165" t="s">
        <v>767</v>
      </c>
      <c r="R165" t="s">
        <v>766</v>
      </c>
      <c r="S165" t="s">
        <v>1595</v>
      </c>
    </row>
    <row r="166" spans="1:19" hidden="1" x14ac:dyDescent="0.75">
      <c r="A166" t="s">
        <v>1264</v>
      </c>
      <c r="B166" t="s">
        <v>1098</v>
      </c>
      <c r="C166" t="s">
        <v>1097</v>
      </c>
      <c r="D166" t="s">
        <v>1264</v>
      </c>
      <c r="E166" t="s">
        <v>1098</v>
      </c>
      <c r="F166" t="s">
        <v>1097</v>
      </c>
      <c r="G166" t="s">
        <v>1264</v>
      </c>
      <c r="H166" t="s">
        <v>1098</v>
      </c>
      <c r="I166" t="s">
        <v>1097</v>
      </c>
      <c r="J166" t="s">
        <v>1264</v>
      </c>
      <c r="K166" t="s">
        <v>1098</v>
      </c>
      <c r="L166" t="s">
        <v>1097</v>
      </c>
      <c r="M166" t="s">
        <v>1264</v>
      </c>
      <c r="N166" t="s">
        <v>1098</v>
      </c>
      <c r="O166" t="s">
        <v>1097</v>
      </c>
      <c r="Q166" t="s">
        <v>1098</v>
      </c>
      <c r="R166" t="s">
        <v>1097</v>
      </c>
      <c r="S166" t="s">
        <v>1595</v>
      </c>
    </row>
    <row r="167" spans="1:19" hidden="1" x14ac:dyDescent="0.75">
      <c r="A167" t="s">
        <v>1265</v>
      </c>
      <c r="B167" t="s">
        <v>1703</v>
      </c>
      <c r="C167" t="s">
        <v>1266</v>
      </c>
      <c r="D167" t="s">
        <v>1265</v>
      </c>
      <c r="E167" t="s">
        <v>1703</v>
      </c>
      <c r="F167" t="s">
        <v>1266</v>
      </c>
      <c r="G167" t="s">
        <v>1265</v>
      </c>
      <c r="H167" t="s">
        <v>1703</v>
      </c>
      <c r="I167" t="s">
        <v>1266</v>
      </c>
      <c r="J167" t="s">
        <v>1265</v>
      </c>
      <c r="K167" t="s">
        <v>1703</v>
      </c>
      <c r="L167" t="s">
        <v>1266</v>
      </c>
      <c r="M167" t="s">
        <v>1265</v>
      </c>
      <c r="N167" t="s">
        <v>1703</v>
      </c>
      <c r="O167" t="s">
        <v>1266</v>
      </c>
      <c r="Q167" t="s">
        <v>1153</v>
      </c>
      <c r="R167" t="s">
        <v>1152</v>
      </c>
      <c r="S167" t="s">
        <v>1591</v>
      </c>
    </row>
    <row r="168" spans="1:19" hidden="1" x14ac:dyDescent="0.75">
      <c r="A168" t="s">
        <v>1267</v>
      </c>
      <c r="B168" t="s">
        <v>1101</v>
      </c>
      <c r="C168" t="s">
        <v>1100</v>
      </c>
      <c r="D168" t="s">
        <v>1267</v>
      </c>
      <c r="E168" t="s">
        <v>1101</v>
      </c>
      <c r="F168" t="s">
        <v>1100</v>
      </c>
      <c r="G168" t="s">
        <v>1267</v>
      </c>
      <c r="H168" t="s">
        <v>1101</v>
      </c>
      <c r="I168" t="s">
        <v>1100</v>
      </c>
      <c r="J168" t="s">
        <v>1267</v>
      </c>
      <c r="K168" t="s">
        <v>1101</v>
      </c>
      <c r="L168" t="s">
        <v>1100</v>
      </c>
      <c r="M168" t="s">
        <v>1267</v>
      </c>
      <c r="N168" t="s">
        <v>1101</v>
      </c>
      <c r="O168" t="s">
        <v>1100</v>
      </c>
      <c r="Q168" t="s">
        <v>1101</v>
      </c>
      <c r="R168" t="s">
        <v>1100</v>
      </c>
      <c r="S168" t="s">
        <v>1595</v>
      </c>
    </row>
    <row r="169" spans="1:19" hidden="1" x14ac:dyDescent="0.75">
      <c r="A169" t="s">
        <v>1268</v>
      </c>
      <c r="B169" t="s">
        <v>1104</v>
      </c>
      <c r="C169" t="s">
        <v>1103</v>
      </c>
      <c r="D169" t="s">
        <v>1268</v>
      </c>
      <c r="E169" t="s">
        <v>1104</v>
      </c>
      <c r="F169" t="s">
        <v>1103</v>
      </c>
      <c r="G169" t="s">
        <v>1268</v>
      </c>
      <c r="H169" t="s">
        <v>1104</v>
      </c>
      <c r="I169" t="s">
        <v>1103</v>
      </c>
      <c r="J169" t="s">
        <v>1268</v>
      </c>
      <c r="K169" t="s">
        <v>1104</v>
      </c>
      <c r="L169" t="s">
        <v>1103</v>
      </c>
      <c r="M169" t="s">
        <v>1268</v>
      </c>
      <c r="N169" t="s">
        <v>1104</v>
      </c>
      <c r="O169" t="s">
        <v>1103</v>
      </c>
      <c r="Q169" t="s">
        <v>1104</v>
      </c>
      <c r="R169" t="s">
        <v>1103</v>
      </c>
      <c r="S169" t="s">
        <v>1595</v>
      </c>
    </row>
    <row r="170" spans="1:19" hidden="1" x14ac:dyDescent="0.75">
      <c r="A170" t="s">
        <v>1269</v>
      </c>
      <c r="B170" t="s">
        <v>1704</v>
      </c>
      <c r="C170" t="s">
        <v>1270</v>
      </c>
      <c r="D170" t="s">
        <v>1269</v>
      </c>
      <c r="E170" t="s">
        <v>1704</v>
      </c>
      <c r="F170" t="s">
        <v>1270</v>
      </c>
      <c r="G170" t="s">
        <v>1269</v>
      </c>
      <c r="H170" t="s">
        <v>1704</v>
      </c>
      <c r="I170" t="s">
        <v>1270</v>
      </c>
      <c r="J170" t="s">
        <v>1269</v>
      </c>
      <c r="K170" t="s">
        <v>1704</v>
      </c>
      <c r="L170" t="s">
        <v>1270</v>
      </c>
      <c r="M170" t="s">
        <v>1269</v>
      </c>
      <c r="N170" t="s">
        <v>1704</v>
      </c>
      <c r="O170" t="s">
        <v>1270</v>
      </c>
      <c r="Q170" t="s">
        <v>965</v>
      </c>
      <c r="R170" t="s">
        <v>964</v>
      </c>
      <c r="S170" t="s">
        <v>1591</v>
      </c>
    </row>
    <row r="171" spans="1:19" hidden="1" x14ac:dyDescent="0.75">
      <c r="A171" t="s">
        <v>1271</v>
      </c>
      <c r="B171" t="s">
        <v>1705</v>
      </c>
      <c r="C171" t="s">
        <v>1272</v>
      </c>
      <c r="D171" t="s">
        <v>1271</v>
      </c>
      <c r="E171" t="s">
        <v>1705</v>
      </c>
      <c r="F171" t="s">
        <v>1272</v>
      </c>
      <c r="G171" t="s">
        <v>1271</v>
      </c>
      <c r="H171" t="s">
        <v>1705</v>
      </c>
      <c r="I171" t="s">
        <v>1272</v>
      </c>
      <c r="J171" t="s">
        <v>1271</v>
      </c>
      <c r="K171" t="s">
        <v>1705</v>
      </c>
      <c r="L171" t="s">
        <v>1272</v>
      </c>
      <c r="M171" t="s">
        <v>1271</v>
      </c>
      <c r="N171" t="s">
        <v>1705</v>
      </c>
      <c r="O171" t="s">
        <v>1272</v>
      </c>
      <c r="Q171" t="s">
        <v>918</v>
      </c>
      <c r="R171" t="s">
        <v>917</v>
      </c>
      <c r="S171" t="s">
        <v>1591</v>
      </c>
    </row>
    <row r="172" spans="1:19" hidden="1" x14ac:dyDescent="0.75">
      <c r="A172" t="s">
        <v>1273</v>
      </c>
      <c r="B172" t="s">
        <v>1112</v>
      </c>
      <c r="C172" t="s">
        <v>1111</v>
      </c>
      <c r="D172" t="s">
        <v>1273</v>
      </c>
      <c r="E172" t="s">
        <v>1112</v>
      </c>
      <c r="F172" t="s">
        <v>1111</v>
      </c>
      <c r="G172" t="s">
        <v>1273</v>
      </c>
      <c r="H172" t="s">
        <v>1112</v>
      </c>
      <c r="I172" t="s">
        <v>1111</v>
      </c>
      <c r="J172" t="s">
        <v>1273</v>
      </c>
      <c r="K172" t="s">
        <v>1112</v>
      </c>
      <c r="L172" t="s">
        <v>1111</v>
      </c>
      <c r="M172" t="s">
        <v>1273</v>
      </c>
      <c r="N172" t="s">
        <v>1112</v>
      </c>
      <c r="O172" t="s">
        <v>1111</v>
      </c>
      <c r="Q172" t="s">
        <v>1112</v>
      </c>
      <c r="R172" t="s">
        <v>1111</v>
      </c>
      <c r="S172" t="s">
        <v>1595</v>
      </c>
    </row>
    <row r="173" spans="1:19" hidden="1" x14ac:dyDescent="0.75">
      <c r="A173" t="s">
        <v>1274</v>
      </c>
      <c r="B173" t="s">
        <v>1116</v>
      </c>
      <c r="C173" t="s">
        <v>1115</v>
      </c>
      <c r="D173" t="s">
        <v>1274</v>
      </c>
      <c r="E173" t="s">
        <v>1116</v>
      </c>
      <c r="F173" t="s">
        <v>1115</v>
      </c>
      <c r="G173" t="s">
        <v>1274</v>
      </c>
      <c r="H173" t="s">
        <v>1116</v>
      </c>
      <c r="I173" t="s">
        <v>1115</v>
      </c>
      <c r="J173" t="s">
        <v>1274</v>
      </c>
      <c r="K173" t="s">
        <v>1116</v>
      </c>
      <c r="L173" t="s">
        <v>1115</v>
      </c>
      <c r="M173" t="s">
        <v>1274</v>
      </c>
      <c r="N173" t="s">
        <v>1116</v>
      </c>
      <c r="O173" t="s">
        <v>1115</v>
      </c>
      <c r="Q173" t="s">
        <v>1116</v>
      </c>
      <c r="R173" t="s">
        <v>1115</v>
      </c>
      <c r="S173" t="s">
        <v>1595</v>
      </c>
    </row>
    <row r="174" spans="1:19" hidden="1" x14ac:dyDescent="0.75">
      <c r="A174" t="s">
        <v>1275</v>
      </c>
      <c r="B174" t="s">
        <v>1706</v>
      </c>
      <c r="C174" t="s">
        <v>1276</v>
      </c>
      <c r="D174" t="s">
        <v>1275</v>
      </c>
      <c r="E174" t="s">
        <v>1706</v>
      </c>
      <c r="F174" t="s">
        <v>1276</v>
      </c>
      <c r="G174" t="s">
        <v>1275</v>
      </c>
      <c r="H174" t="s">
        <v>1706</v>
      </c>
      <c r="I174" t="s">
        <v>1276</v>
      </c>
      <c r="J174" t="s">
        <v>1275</v>
      </c>
      <c r="K174" t="s">
        <v>1706</v>
      </c>
      <c r="L174" t="s">
        <v>1276</v>
      </c>
      <c r="M174" t="s">
        <v>1628</v>
      </c>
      <c r="N174" t="s">
        <v>841</v>
      </c>
      <c r="O174" t="s">
        <v>840</v>
      </c>
      <c r="Q174" t="s">
        <v>841</v>
      </c>
      <c r="R174" t="s">
        <v>840</v>
      </c>
      <c r="S174" t="s">
        <v>1595</v>
      </c>
    </row>
    <row r="175" spans="1:19" hidden="1" x14ac:dyDescent="0.75">
      <c r="A175" t="s">
        <v>1277</v>
      </c>
      <c r="B175" t="s">
        <v>1119</v>
      </c>
      <c r="C175" t="s">
        <v>1118</v>
      </c>
      <c r="D175" t="s">
        <v>1277</v>
      </c>
      <c r="E175" t="s">
        <v>1119</v>
      </c>
      <c r="F175" t="s">
        <v>1118</v>
      </c>
      <c r="G175" t="s">
        <v>1277</v>
      </c>
      <c r="H175" t="s">
        <v>1119</v>
      </c>
      <c r="I175" t="s">
        <v>1118</v>
      </c>
      <c r="J175" t="s">
        <v>1277</v>
      </c>
      <c r="K175" t="s">
        <v>1119</v>
      </c>
      <c r="L175" t="s">
        <v>1118</v>
      </c>
      <c r="M175" t="s">
        <v>1277</v>
      </c>
      <c r="N175" t="s">
        <v>1119</v>
      </c>
      <c r="O175" t="s">
        <v>1118</v>
      </c>
      <c r="Q175" t="s">
        <v>1119</v>
      </c>
      <c r="R175" t="s">
        <v>1118</v>
      </c>
      <c r="S175" t="s">
        <v>1595</v>
      </c>
    </row>
    <row r="176" spans="1:19" hidden="1" x14ac:dyDescent="0.75">
      <c r="A176" t="s">
        <v>1278</v>
      </c>
      <c r="B176" t="s">
        <v>1707</v>
      </c>
      <c r="C176" t="s">
        <v>1279</v>
      </c>
      <c r="D176" t="s">
        <v>1278</v>
      </c>
      <c r="E176" t="s">
        <v>1707</v>
      </c>
      <c r="F176" t="s">
        <v>1279</v>
      </c>
      <c r="G176" t="s">
        <v>1278</v>
      </c>
      <c r="H176" t="s">
        <v>1707</v>
      </c>
      <c r="I176" t="s">
        <v>1279</v>
      </c>
      <c r="J176" t="s">
        <v>1278</v>
      </c>
      <c r="K176" t="s">
        <v>1707</v>
      </c>
      <c r="L176" t="s">
        <v>1279</v>
      </c>
      <c r="M176" t="s">
        <v>1278</v>
      </c>
      <c r="N176" t="s">
        <v>1707</v>
      </c>
      <c r="O176" t="s">
        <v>1279</v>
      </c>
      <c r="Q176" t="s">
        <v>1086</v>
      </c>
      <c r="R176" t="s">
        <v>1085</v>
      </c>
      <c r="S176" t="s">
        <v>1591</v>
      </c>
    </row>
    <row r="177" spans="1:19" hidden="1" x14ac:dyDescent="0.75">
      <c r="A177" t="s">
        <v>1280</v>
      </c>
      <c r="B177" t="s">
        <v>1122</v>
      </c>
      <c r="C177" t="s">
        <v>1121</v>
      </c>
      <c r="D177" t="s">
        <v>1280</v>
      </c>
      <c r="E177" t="s">
        <v>1122</v>
      </c>
      <c r="F177" t="s">
        <v>1121</v>
      </c>
      <c r="G177" t="s">
        <v>1280</v>
      </c>
      <c r="H177" t="s">
        <v>1122</v>
      </c>
      <c r="I177" t="s">
        <v>1121</v>
      </c>
      <c r="J177" t="s">
        <v>1280</v>
      </c>
      <c r="K177" t="s">
        <v>1122</v>
      </c>
      <c r="L177" t="s">
        <v>1121</v>
      </c>
      <c r="M177" t="s">
        <v>1280</v>
      </c>
      <c r="N177" t="s">
        <v>1122</v>
      </c>
      <c r="O177" t="s">
        <v>1121</v>
      </c>
      <c r="Q177" t="s">
        <v>1122</v>
      </c>
      <c r="R177" t="s">
        <v>1121</v>
      </c>
      <c r="S177" t="s">
        <v>1595</v>
      </c>
    </row>
    <row r="178" spans="1:19" hidden="1" x14ac:dyDescent="0.75">
      <c r="A178" t="s">
        <v>1281</v>
      </c>
      <c r="B178" t="s">
        <v>1126</v>
      </c>
      <c r="C178" t="s">
        <v>1125</v>
      </c>
      <c r="D178" t="s">
        <v>1281</v>
      </c>
      <c r="E178" t="s">
        <v>1126</v>
      </c>
      <c r="F178" t="s">
        <v>1125</v>
      </c>
      <c r="G178" t="s">
        <v>1281</v>
      </c>
      <c r="H178" t="s">
        <v>1126</v>
      </c>
      <c r="I178" t="s">
        <v>1125</v>
      </c>
      <c r="J178" t="s">
        <v>1281</v>
      </c>
      <c r="K178" t="s">
        <v>1126</v>
      </c>
      <c r="L178" t="s">
        <v>1125</v>
      </c>
      <c r="M178" t="s">
        <v>1281</v>
      </c>
      <c r="N178" t="s">
        <v>1126</v>
      </c>
      <c r="O178" t="s">
        <v>1125</v>
      </c>
      <c r="Q178" t="s">
        <v>1126</v>
      </c>
      <c r="R178" t="s">
        <v>1125</v>
      </c>
      <c r="S178" t="s">
        <v>1595</v>
      </c>
    </row>
    <row r="179" spans="1:19" hidden="1" x14ac:dyDescent="0.75">
      <c r="A179" t="s">
        <v>1282</v>
      </c>
      <c r="B179" t="s">
        <v>1130</v>
      </c>
      <c r="C179" t="s">
        <v>1129</v>
      </c>
      <c r="D179" t="s">
        <v>1282</v>
      </c>
      <c r="E179" t="s">
        <v>1130</v>
      </c>
      <c r="F179" t="s">
        <v>1129</v>
      </c>
      <c r="G179" t="s">
        <v>1282</v>
      </c>
      <c r="H179" t="s">
        <v>1130</v>
      </c>
      <c r="I179" t="s">
        <v>1129</v>
      </c>
      <c r="J179" t="s">
        <v>1282</v>
      </c>
      <c r="K179" t="s">
        <v>1130</v>
      </c>
      <c r="L179" t="s">
        <v>1129</v>
      </c>
      <c r="M179" t="s">
        <v>1282</v>
      </c>
      <c r="N179" t="s">
        <v>1130</v>
      </c>
      <c r="O179" t="s">
        <v>1129</v>
      </c>
      <c r="Q179" t="s">
        <v>1130</v>
      </c>
      <c r="R179" t="s">
        <v>1129</v>
      </c>
      <c r="S179" t="s">
        <v>1595</v>
      </c>
    </row>
    <row r="180" spans="1:19" hidden="1" x14ac:dyDescent="0.75">
      <c r="A180" t="s">
        <v>1283</v>
      </c>
      <c r="B180" t="s">
        <v>1134</v>
      </c>
      <c r="C180" t="s">
        <v>1708</v>
      </c>
      <c r="D180" t="s">
        <v>1283</v>
      </c>
      <c r="E180" t="s">
        <v>1134</v>
      </c>
      <c r="F180" t="s">
        <v>1708</v>
      </c>
      <c r="G180" t="s">
        <v>1283</v>
      </c>
      <c r="H180" t="s">
        <v>1134</v>
      </c>
      <c r="I180" t="s">
        <v>1708</v>
      </c>
      <c r="J180" t="s">
        <v>1283</v>
      </c>
      <c r="K180" t="s">
        <v>1134</v>
      </c>
      <c r="L180" t="s">
        <v>1133</v>
      </c>
      <c r="M180" t="s">
        <v>1283</v>
      </c>
      <c r="N180" t="s">
        <v>1134</v>
      </c>
      <c r="O180" t="s">
        <v>1133</v>
      </c>
      <c r="Q180" t="s">
        <v>1134</v>
      </c>
      <c r="R180" t="s">
        <v>1133</v>
      </c>
      <c r="S180" t="s">
        <v>1595</v>
      </c>
    </row>
    <row r="181" spans="1:19" hidden="1" x14ac:dyDescent="0.75">
      <c r="A181" t="s">
        <v>1284</v>
      </c>
      <c r="B181" t="s">
        <v>1138</v>
      </c>
      <c r="C181" t="s">
        <v>1137</v>
      </c>
      <c r="D181" t="s">
        <v>1284</v>
      </c>
      <c r="E181" t="s">
        <v>1138</v>
      </c>
      <c r="F181" t="s">
        <v>1137</v>
      </c>
      <c r="G181" t="s">
        <v>1284</v>
      </c>
      <c r="H181" t="s">
        <v>1138</v>
      </c>
      <c r="I181" t="s">
        <v>1137</v>
      </c>
      <c r="J181" t="s">
        <v>1284</v>
      </c>
      <c r="K181" t="s">
        <v>1138</v>
      </c>
      <c r="L181" t="s">
        <v>1137</v>
      </c>
      <c r="M181" t="s">
        <v>1284</v>
      </c>
      <c r="N181" t="s">
        <v>1138</v>
      </c>
      <c r="O181" t="s">
        <v>1137</v>
      </c>
      <c r="Q181" t="s">
        <v>1138</v>
      </c>
      <c r="R181" t="s">
        <v>1137</v>
      </c>
      <c r="S181" t="s">
        <v>1595</v>
      </c>
    </row>
    <row r="182" spans="1:19" hidden="1" x14ac:dyDescent="0.75">
      <c r="A182" t="s">
        <v>1285</v>
      </c>
      <c r="B182" t="s">
        <v>1709</v>
      </c>
      <c r="C182" t="s">
        <v>1286</v>
      </c>
      <c r="D182" t="s">
        <v>1285</v>
      </c>
      <c r="E182" t="s">
        <v>1709</v>
      </c>
      <c r="F182" t="s">
        <v>1286</v>
      </c>
      <c r="G182" t="s">
        <v>1285</v>
      </c>
      <c r="H182" t="s">
        <v>1709</v>
      </c>
      <c r="I182" t="s">
        <v>1286</v>
      </c>
      <c r="J182" t="s">
        <v>1285</v>
      </c>
      <c r="K182" t="s">
        <v>1709</v>
      </c>
      <c r="L182" t="s">
        <v>1286</v>
      </c>
      <c r="M182" t="s">
        <v>1285</v>
      </c>
      <c r="N182" t="s">
        <v>1709</v>
      </c>
      <c r="O182" t="s">
        <v>1286</v>
      </c>
      <c r="Q182" t="s">
        <v>1142</v>
      </c>
      <c r="R182" t="s">
        <v>1141</v>
      </c>
      <c r="S182" t="s">
        <v>1591</v>
      </c>
    </row>
    <row r="183" spans="1:19" hidden="1" x14ac:dyDescent="0.75">
      <c r="A183" t="s">
        <v>1287</v>
      </c>
      <c r="B183" t="s">
        <v>1145</v>
      </c>
      <c r="C183" t="s">
        <v>1144</v>
      </c>
      <c r="D183" t="s">
        <v>1287</v>
      </c>
      <c r="E183" t="s">
        <v>1145</v>
      </c>
      <c r="F183" t="s">
        <v>1144</v>
      </c>
      <c r="G183" t="s">
        <v>1287</v>
      </c>
      <c r="H183" t="s">
        <v>1145</v>
      </c>
      <c r="I183" t="s">
        <v>1144</v>
      </c>
      <c r="J183" t="s">
        <v>1287</v>
      </c>
      <c r="K183" t="s">
        <v>1145</v>
      </c>
      <c r="L183" t="s">
        <v>1144</v>
      </c>
      <c r="M183" t="s">
        <v>1287</v>
      </c>
      <c r="N183" t="s">
        <v>1145</v>
      </c>
      <c r="O183" t="s">
        <v>1144</v>
      </c>
      <c r="Q183" t="s">
        <v>1145</v>
      </c>
      <c r="R183" t="s">
        <v>1144</v>
      </c>
      <c r="S183" t="s">
        <v>1595</v>
      </c>
    </row>
    <row r="184" spans="1:19" hidden="1" x14ac:dyDescent="0.75">
      <c r="A184" t="s">
        <v>1288</v>
      </c>
      <c r="B184" t="s">
        <v>1710</v>
      </c>
      <c r="C184" t="s">
        <v>1289</v>
      </c>
      <c r="D184" t="s">
        <v>1288</v>
      </c>
      <c r="E184" t="s">
        <v>1710</v>
      </c>
      <c r="F184" t="s">
        <v>1289</v>
      </c>
      <c r="G184" t="s">
        <v>1288</v>
      </c>
      <c r="H184" t="s">
        <v>1710</v>
      </c>
      <c r="I184" t="s">
        <v>1289</v>
      </c>
      <c r="J184" t="s">
        <v>1288</v>
      </c>
      <c r="K184" t="s">
        <v>1710</v>
      </c>
      <c r="L184" t="s">
        <v>1289</v>
      </c>
      <c r="M184" t="s">
        <v>1288</v>
      </c>
      <c r="N184" t="s">
        <v>1710</v>
      </c>
      <c r="O184" t="s">
        <v>1289</v>
      </c>
      <c r="Q184" t="s">
        <v>1108</v>
      </c>
      <c r="R184" t="s">
        <v>1107</v>
      </c>
      <c r="S184" t="s">
        <v>1591</v>
      </c>
    </row>
    <row r="185" spans="1:19" hidden="1" x14ac:dyDescent="0.75">
      <c r="A185" t="s">
        <v>1290</v>
      </c>
      <c r="B185" t="s">
        <v>1711</v>
      </c>
      <c r="C185" t="s">
        <v>1291</v>
      </c>
      <c r="D185" t="s">
        <v>1290</v>
      </c>
      <c r="E185" t="s">
        <v>1711</v>
      </c>
      <c r="F185" t="s">
        <v>1291</v>
      </c>
      <c r="G185" t="s">
        <v>1290</v>
      </c>
      <c r="H185" t="s">
        <v>1711</v>
      </c>
      <c r="I185" t="s">
        <v>1291</v>
      </c>
      <c r="J185" t="s">
        <v>1290</v>
      </c>
      <c r="K185" t="s">
        <v>1711</v>
      </c>
      <c r="L185" t="s">
        <v>1291</v>
      </c>
      <c r="M185" t="s">
        <v>1290</v>
      </c>
      <c r="N185" t="s">
        <v>1711</v>
      </c>
      <c r="O185" t="s">
        <v>1291</v>
      </c>
      <c r="Q185" t="s">
        <v>947</v>
      </c>
      <c r="R185" t="s">
        <v>946</v>
      </c>
      <c r="S185" t="s">
        <v>1591</v>
      </c>
    </row>
    <row r="186" spans="1:19" hidden="1" x14ac:dyDescent="0.75">
      <c r="A186" t="s">
        <v>1292</v>
      </c>
      <c r="B186" t="s">
        <v>1712</v>
      </c>
      <c r="C186" t="s">
        <v>1293</v>
      </c>
      <c r="D186" t="s">
        <v>1292</v>
      </c>
      <c r="E186" t="s">
        <v>1712</v>
      </c>
      <c r="F186" t="s">
        <v>1293</v>
      </c>
      <c r="G186" t="s">
        <v>1292</v>
      </c>
      <c r="H186" t="s">
        <v>1712</v>
      </c>
      <c r="I186" t="s">
        <v>1293</v>
      </c>
      <c r="J186" t="s">
        <v>1292</v>
      </c>
      <c r="K186" t="s">
        <v>1712</v>
      </c>
      <c r="L186" t="s">
        <v>1293</v>
      </c>
      <c r="M186" t="s">
        <v>1292</v>
      </c>
      <c r="N186" t="s">
        <v>1712</v>
      </c>
      <c r="O186" t="s">
        <v>1293</v>
      </c>
      <c r="Q186" t="s">
        <v>761</v>
      </c>
      <c r="R186" t="s">
        <v>760</v>
      </c>
      <c r="S186" t="s">
        <v>1591</v>
      </c>
    </row>
    <row r="187" spans="1:19" hidden="1" x14ac:dyDescent="0.75">
      <c r="A187" t="s">
        <v>1294</v>
      </c>
      <c r="B187" t="s">
        <v>1149</v>
      </c>
      <c r="C187" t="s">
        <v>1148</v>
      </c>
      <c r="D187" t="s">
        <v>1294</v>
      </c>
      <c r="E187" t="s">
        <v>1149</v>
      </c>
      <c r="F187" t="s">
        <v>1148</v>
      </c>
      <c r="G187" t="s">
        <v>1294</v>
      </c>
      <c r="H187" t="s">
        <v>1149</v>
      </c>
      <c r="I187" t="s">
        <v>1148</v>
      </c>
      <c r="J187" t="s">
        <v>1294</v>
      </c>
      <c r="K187" t="s">
        <v>1149</v>
      </c>
      <c r="L187" t="s">
        <v>1148</v>
      </c>
      <c r="M187" t="s">
        <v>1294</v>
      </c>
      <c r="N187" t="s">
        <v>1149</v>
      </c>
      <c r="O187" t="s">
        <v>1148</v>
      </c>
      <c r="Q187" t="s">
        <v>1149</v>
      </c>
      <c r="R187" t="s">
        <v>1148</v>
      </c>
      <c r="S187" t="s">
        <v>1595</v>
      </c>
    </row>
    <row r="188" spans="1:19" hidden="1" x14ac:dyDescent="0.75">
      <c r="A188" t="s">
        <v>1295</v>
      </c>
      <c r="B188" t="s">
        <v>1157</v>
      </c>
      <c r="C188" t="s">
        <v>1156</v>
      </c>
      <c r="D188" t="s">
        <v>1295</v>
      </c>
      <c r="E188" t="s">
        <v>1157</v>
      </c>
      <c r="F188" t="s">
        <v>1156</v>
      </c>
      <c r="G188" t="s">
        <v>1295</v>
      </c>
      <c r="H188" t="s">
        <v>1157</v>
      </c>
      <c r="I188" t="s">
        <v>1156</v>
      </c>
      <c r="J188" t="s">
        <v>1295</v>
      </c>
      <c r="K188" t="s">
        <v>1157</v>
      </c>
      <c r="L188" t="s">
        <v>1156</v>
      </c>
      <c r="M188" t="s">
        <v>1295</v>
      </c>
      <c r="N188" t="s">
        <v>1157</v>
      </c>
      <c r="O188" t="s">
        <v>1156</v>
      </c>
      <c r="Q188" t="s">
        <v>1157</v>
      </c>
      <c r="R188" t="s">
        <v>1156</v>
      </c>
      <c r="S188" t="s">
        <v>1595</v>
      </c>
    </row>
    <row r="189" spans="1:19" hidden="1" x14ac:dyDescent="0.75">
      <c r="A189" t="s">
        <v>1297</v>
      </c>
      <c r="B189" t="s">
        <v>1713</v>
      </c>
      <c r="C189" t="s">
        <v>1298</v>
      </c>
      <c r="D189" t="s">
        <v>1297</v>
      </c>
      <c r="E189" t="s">
        <v>1713</v>
      </c>
      <c r="F189" t="s">
        <v>1298</v>
      </c>
      <c r="G189" t="s">
        <v>1297</v>
      </c>
      <c r="H189" t="s">
        <v>1713</v>
      </c>
      <c r="I189" t="s">
        <v>1298</v>
      </c>
      <c r="J189" t="s">
        <v>1297</v>
      </c>
      <c r="K189" t="s">
        <v>1713</v>
      </c>
      <c r="L189" t="s">
        <v>1298</v>
      </c>
      <c r="M189" t="s">
        <v>1297</v>
      </c>
      <c r="N189" t="s">
        <v>1713</v>
      </c>
      <c r="O189" t="s">
        <v>1298</v>
      </c>
      <c r="Q189" t="s">
        <v>947</v>
      </c>
      <c r="R189" t="s">
        <v>946</v>
      </c>
      <c r="S189" t="s">
        <v>1591</v>
      </c>
    </row>
    <row r="190" spans="1:19" hidden="1" x14ac:dyDescent="0.75">
      <c r="A190" t="s">
        <v>1299</v>
      </c>
      <c r="B190" t="s">
        <v>1160</v>
      </c>
      <c r="C190" t="s">
        <v>1159</v>
      </c>
      <c r="D190" t="s">
        <v>1299</v>
      </c>
      <c r="E190" t="s">
        <v>1160</v>
      </c>
      <c r="F190" t="s">
        <v>1159</v>
      </c>
      <c r="G190" t="s">
        <v>1299</v>
      </c>
      <c r="H190" t="s">
        <v>1160</v>
      </c>
      <c r="I190" t="s">
        <v>1159</v>
      </c>
      <c r="J190" t="s">
        <v>1299</v>
      </c>
      <c r="K190" t="s">
        <v>1160</v>
      </c>
      <c r="L190" t="s">
        <v>1159</v>
      </c>
      <c r="M190" t="s">
        <v>1299</v>
      </c>
      <c r="N190" t="s">
        <v>1160</v>
      </c>
      <c r="O190" t="s">
        <v>1159</v>
      </c>
      <c r="Q190" t="s">
        <v>1160</v>
      </c>
      <c r="R190" t="s">
        <v>1159</v>
      </c>
      <c r="S190" t="s">
        <v>1595</v>
      </c>
    </row>
    <row r="191" spans="1:19" hidden="1" x14ac:dyDescent="0.75">
      <c r="A191" t="s">
        <v>1300</v>
      </c>
      <c r="B191" t="s">
        <v>1163</v>
      </c>
      <c r="C191" t="s">
        <v>1162</v>
      </c>
      <c r="D191" t="s">
        <v>1300</v>
      </c>
      <c r="E191" t="s">
        <v>1163</v>
      </c>
      <c r="F191" t="s">
        <v>1162</v>
      </c>
      <c r="G191" t="s">
        <v>1300</v>
      </c>
      <c r="H191" t="s">
        <v>1163</v>
      </c>
      <c r="I191" t="s">
        <v>1162</v>
      </c>
      <c r="J191" t="s">
        <v>1300</v>
      </c>
      <c r="K191" t="s">
        <v>1163</v>
      </c>
      <c r="L191" t="s">
        <v>1162</v>
      </c>
      <c r="M191" t="s">
        <v>1300</v>
      </c>
      <c r="N191" t="s">
        <v>1163</v>
      </c>
      <c r="O191" t="s">
        <v>1162</v>
      </c>
      <c r="Q191" t="s">
        <v>1163</v>
      </c>
      <c r="R191" t="s">
        <v>1162</v>
      </c>
      <c r="S191" t="s">
        <v>1595</v>
      </c>
    </row>
    <row r="192" spans="1:19" hidden="1" x14ac:dyDescent="0.75">
      <c r="A192" t="s">
        <v>1301</v>
      </c>
      <c r="B192" t="s">
        <v>1166</v>
      </c>
      <c r="C192" t="s">
        <v>1165</v>
      </c>
      <c r="D192" t="s">
        <v>1301</v>
      </c>
      <c r="E192" t="s">
        <v>1166</v>
      </c>
      <c r="F192" t="s">
        <v>1165</v>
      </c>
      <c r="G192" t="s">
        <v>1301</v>
      </c>
      <c r="H192" t="s">
        <v>1166</v>
      </c>
      <c r="I192" t="s">
        <v>1165</v>
      </c>
      <c r="J192" t="s">
        <v>1301</v>
      </c>
      <c r="K192" t="s">
        <v>1166</v>
      </c>
      <c r="L192" t="s">
        <v>1165</v>
      </c>
      <c r="M192" t="s">
        <v>1301</v>
      </c>
      <c r="N192" t="s">
        <v>1166</v>
      </c>
      <c r="O192" t="s">
        <v>1165</v>
      </c>
      <c r="Q192" t="s">
        <v>1166</v>
      </c>
      <c r="R192" t="s">
        <v>1165</v>
      </c>
      <c r="S192" t="s">
        <v>1595</v>
      </c>
    </row>
    <row r="193" spans="1:19" hidden="1" x14ac:dyDescent="0.75">
      <c r="A193" t="s">
        <v>1302</v>
      </c>
      <c r="B193" t="s">
        <v>1169</v>
      </c>
      <c r="C193" t="s">
        <v>1168</v>
      </c>
      <c r="D193" t="s">
        <v>1302</v>
      </c>
      <c r="E193" t="s">
        <v>1169</v>
      </c>
      <c r="F193" t="s">
        <v>1168</v>
      </c>
      <c r="G193" t="s">
        <v>1302</v>
      </c>
      <c r="H193" t="s">
        <v>1169</v>
      </c>
      <c r="I193" t="s">
        <v>1168</v>
      </c>
      <c r="J193" t="s">
        <v>1302</v>
      </c>
      <c r="K193" t="s">
        <v>1169</v>
      </c>
      <c r="L193" t="s">
        <v>1168</v>
      </c>
      <c r="M193" t="s">
        <v>1302</v>
      </c>
      <c r="N193" t="s">
        <v>1169</v>
      </c>
      <c r="O193" t="s">
        <v>1168</v>
      </c>
      <c r="Q193" t="s">
        <v>1169</v>
      </c>
      <c r="R193" t="s">
        <v>1168</v>
      </c>
      <c r="S193" t="s">
        <v>1595</v>
      </c>
    </row>
    <row r="194" spans="1:19" hidden="1" x14ac:dyDescent="0.75">
      <c r="A194" t="s">
        <v>1303</v>
      </c>
      <c r="B194" t="s">
        <v>1714</v>
      </c>
      <c r="C194" t="s">
        <v>1304</v>
      </c>
      <c r="D194" t="s">
        <v>1303</v>
      </c>
      <c r="E194" t="s">
        <v>1714</v>
      </c>
      <c r="F194" t="s">
        <v>1304</v>
      </c>
      <c r="G194" t="s">
        <v>1303</v>
      </c>
      <c r="H194" t="s">
        <v>1714</v>
      </c>
      <c r="I194" t="s">
        <v>1304</v>
      </c>
      <c r="J194" t="s">
        <v>1303</v>
      </c>
      <c r="K194" t="s">
        <v>1714</v>
      </c>
      <c r="L194" t="s">
        <v>1304</v>
      </c>
      <c r="M194" t="s">
        <v>1303</v>
      </c>
      <c r="N194" t="s">
        <v>1714</v>
      </c>
      <c r="O194" t="s">
        <v>1304</v>
      </c>
      <c r="Q194" t="s">
        <v>825</v>
      </c>
      <c r="R194" t="s">
        <v>824</v>
      </c>
      <c r="S194" t="s">
        <v>1591</v>
      </c>
    </row>
    <row r="195" spans="1:19" hidden="1" x14ac:dyDescent="0.75">
      <c r="A195" t="s">
        <v>1305</v>
      </c>
      <c r="B195" t="s">
        <v>1172</v>
      </c>
      <c r="C195" t="s">
        <v>1171</v>
      </c>
      <c r="D195" t="s">
        <v>1305</v>
      </c>
      <c r="E195" t="s">
        <v>1172</v>
      </c>
      <c r="F195" t="s">
        <v>1171</v>
      </c>
      <c r="G195" t="s">
        <v>1305</v>
      </c>
      <c r="H195" t="s">
        <v>1172</v>
      </c>
      <c r="I195" t="s">
        <v>1171</v>
      </c>
      <c r="J195" t="s">
        <v>1305</v>
      </c>
      <c r="K195" t="s">
        <v>1172</v>
      </c>
      <c r="L195" t="s">
        <v>1171</v>
      </c>
      <c r="M195" t="s">
        <v>1305</v>
      </c>
      <c r="N195" t="s">
        <v>1172</v>
      </c>
      <c r="O195" t="s">
        <v>1171</v>
      </c>
      <c r="Q195" t="s">
        <v>1172</v>
      </c>
      <c r="R195" t="s">
        <v>1171</v>
      </c>
      <c r="S195" t="s">
        <v>1595</v>
      </c>
    </row>
    <row r="196" spans="1:19" hidden="1" x14ac:dyDescent="0.75">
      <c r="A196" t="s">
        <v>1306</v>
      </c>
      <c r="B196" t="s">
        <v>1175</v>
      </c>
      <c r="C196" t="s">
        <v>1174</v>
      </c>
      <c r="D196" t="s">
        <v>1306</v>
      </c>
      <c r="E196" t="s">
        <v>1175</v>
      </c>
      <c r="F196" t="s">
        <v>1174</v>
      </c>
      <c r="G196" t="s">
        <v>1306</v>
      </c>
      <c r="H196" t="s">
        <v>1175</v>
      </c>
      <c r="I196" t="s">
        <v>1174</v>
      </c>
      <c r="J196" t="s">
        <v>1306</v>
      </c>
      <c r="K196" t="s">
        <v>1175</v>
      </c>
      <c r="L196" t="s">
        <v>1174</v>
      </c>
      <c r="M196" t="s">
        <v>1306</v>
      </c>
      <c r="N196" t="s">
        <v>1175</v>
      </c>
      <c r="O196" t="s">
        <v>1174</v>
      </c>
      <c r="Q196" t="s">
        <v>1175</v>
      </c>
      <c r="R196" t="s">
        <v>1174</v>
      </c>
      <c r="S196" t="s">
        <v>1595</v>
      </c>
    </row>
    <row r="197" spans="1:19" hidden="1" x14ac:dyDescent="0.75">
      <c r="A197" t="s">
        <v>1307</v>
      </c>
      <c r="B197" t="s">
        <v>1179</v>
      </c>
      <c r="C197" t="s">
        <v>1178</v>
      </c>
      <c r="D197" t="s">
        <v>1307</v>
      </c>
      <c r="E197" t="s">
        <v>1179</v>
      </c>
      <c r="F197" t="s">
        <v>1178</v>
      </c>
      <c r="G197" t="s">
        <v>1307</v>
      </c>
      <c r="H197" t="s">
        <v>1179</v>
      </c>
      <c r="I197" t="s">
        <v>1178</v>
      </c>
      <c r="J197" t="s">
        <v>1307</v>
      </c>
      <c r="K197" t="s">
        <v>1179</v>
      </c>
      <c r="L197" t="s">
        <v>1178</v>
      </c>
      <c r="M197" t="s">
        <v>1307</v>
      </c>
      <c r="N197" t="s">
        <v>1179</v>
      </c>
      <c r="O197" t="s">
        <v>1178</v>
      </c>
      <c r="Q197" t="s">
        <v>1179</v>
      </c>
      <c r="R197" t="s">
        <v>1178</v>
      </c>
      <c r="S197" t="s">
        <v>1595</v>
      </c>
    </row>
    <row r="198" spans="1:19" hidden="1" x14ac:dyDescent="0.75">
      <c r="A198" t="s">
        <v>1308</v>
      </c>
      <c r="B198" t="s">
        <v>1715</v>
      </c>
      <c r="C198" t="s">
        <v>1309</v>
      </c>
      <c r="D198" t="s">
        <v>1308</v>
      </c>
      <c r="E198" t="s">
        <v>1715</v>
      </c>
      <c r="F198" t="s">
        <v>1309</v>
      </c>
      <c r="G198" t="s">
        <v>1308</v>
      </c>
      <c r="H198" t="s">
        <v>1715</v>
      </c>
      <c r="I198" t="s">
        <v>1309</v>
      </c>
      <c r="J198" t="s">
        <v>1308</v>
      </c>
      <c r="K198" t="s">
        <v>1715</v>
      </c>
      <c r="L198" t="s">
        <v>1309</v>
      </c>
      <c r="M198" t="s">
        <v>1308</v>
      </c>
      <c r="N198" t="s">
        <v>1715</v>
      </c>
      <c r="O198" t="s">
        <v>1309</v>
      </c>
      <c r="Q198" t="s">
        <v>1108</v>
      </c>
      <c r="R198" t="s">
        <v>1107</v>
      </c>
      <c r="S198" t="s">
        <v>1591</v>
      </c>
    </row>
    <row r="199" spans="1:19" hidden="1" x14ac:dyDescent="0.75">
      <c r="A199" t="s">
        <v>1310</v>
      </c>
      <c r="B199" t="s">
        <v>1183</v>
      </c>
      <c r="C199" t="s">
        <v>1182</v>
      </c>
      <c r="D199" t="s">
        <v>1310</v>
      </c>
      <c r="E199" t="s">
        <v>1183</v>
      </c>
      <c r="F199" t="s">
        <v>1182</v>
      </c>
      <c r="G199" t="s">
        <v>1310</v>
      </c>
      <c r="H199" t="s">
        <v>1183</v>
      </c>
      <c r="I199" t="s">
        <v>1182</v>
      </c>
      <c r="J199" t="s">
        <v>1310</v>
      </c>
      <c r="K199" t="s">
        <v>1183</v>
      </c>
      <c r="L199" t="s">
        <v>1182</v>
      </c>
      <c r="M199" t="s">
        <v>1310</v>
      </c>
      <c r="N199" t="s">
        <v>1183</v>
      </c>
      <c r="O199" t="s">
        <v>1182</v>
      </c>
      <c r="Q199" t="s">
        <v>1183</v>
      </c>
      <c r="R199" t="s">
        <v>1182</v>
      </c>
      <c r="S199" t="s">
        <v>1595</v>
      </c>
    </row>
    <row r="200" spans="1:19" hidden="1" x14ac:dyDescent="0.75">
      <c r="A200" t="s">
        <v>1311</v>
      </c>
      <c r="B200" t="s">
        <v>1187</v>
      </c>
      <c r="C200" t="s">
        <v>1186</v>
      </c>
      <c r="D200" t="s">
        <v>1311</v>
      </c>
      <c r="E200" t="s">
        <v>1187</v>
      </c>
      <c r="F200" t="s">
        <v>1186</v>
      </c>
      <c r="G200" t="s">
        <v>1311</v>
      </c>
      <c r="H200" t="s">
        <v>1187</v>
      </c>
      <c r="I200" t="s">
        <v>1186</v>
      </c>
      <c r="J200" t="s">
        <v>1311</v>
      </c>
      <c r="K200" t="s">
        <v>1187</v>
      </c>
      <c r="L200" t="s">
        <v>1186</v>
      </c>
      <c r="M200" t="s">
        <v>1311</v>
      </c>
      <c r="N200" t="s">
        <v>1187</v>
      </c>
      <c r="O200" t="s">
        <v>1186</v>
      </c>
      <c r="Q200" t="s">
        <v>1187</v>
      </c>
      <c r="R200" t="s">
        <v>1186</v>
      </c>
      <c r="S200" t="s">
        <v>1595</v>
      </c>
    </row>
    <row r="201" spans="1:19" hidden="1" x14ac:dyDescent="0.75">
      <c r="A201" t="s">
        <v>1312</v>
      </c>
      <c r="B201" t="s">
        <v>1716</v>
      </c>
      <c r="C201" t="s">
        <v>1313</v>
      </c>
      <c r="D201" t="s">
        <v>1312</v>
      </c>
      <c r="E201" t="s">
        <v>1716</v>
      </c>
      <c r="F201" t="s">
        <v>1313</v>
      </c>
      <c r="G201" t="s">
        <v>1312</v>
      </c>
      <c r="H201" t="s">
        <v>1716</v>
      </c>
      <c r="I201" t="s">
        <v>1313</v>
      </c>
      <c r="J201" t="s">
        <v>1312</v>
      </c>
      <c r="K201" t="s">
        <v>1716</v>
      </c>
      <c r="L201" t="s">
        <v>1313</v>
      </c>
      <c r="M201" t="s">
        <v>1312</v>
      </c>
      <c r="N201" t="s">
        <v>1716</v>
      </c>
      <c r="O201" t="s">
        <v>1313</v>
      </c>
      <c r="Q201" t="s">
        <v>825</v>
      </c>
      <c r="R201" t="s">
        <v>824</v>
      </c>
      <c r="S201" t="s">
        <v>1591</v>
      </c>
    </row>
    <row r="202" spans="1:19" hidden="1" x14ac:dyDescent="0.75">
      <c r="A202" t="s">
        <v>1314</v>
      </c>
      <c r="B202" t="s">
        <v>1190</v>
      </c>
      <c r="C202" t="s">
        <v>1189</v>
      </c>
      <c r="D202" t="s">
        <v>1314</v>
      </c>
      <c r="E202" t="s">
        <v>1190</v>
      </c>
      <c r="F202" t="s">
        <v>1189</v>
      </c>
      <c r="G202" t="s">
        <v>1314</v>
      </c>
      <c r="H202" t="s">
        <v>1190</v>
      </c>
      <c r="I202" t="s">
        <v>1189</v>
      </c>
      <c r="J202" t="s">
        <v>1314</v>
      </c>
      <c r="K202" t="s">
        <v>1190</v>
      </c>
      <c r="L202" t="s">
        <v>1189</v>
      </c>
      <c r="M202" t="s">
        <v>1314</v>
      </c>
      <c r="N202" t="s">
        <v>1190</v>
      </c>
      <c r="O202" t="s">
        <v>1189</v>
      </c>
      <c r="Q202" t="s">
        <v>1190</v>
      </c>
      <c r="R202" t="s">
        <v>1189</v>
      </c>
      <c r="S202" t="s">
        <v>1595</v>
      </c>
    </row>
    <row r="203" spans="1:19" hidden="1" x14ac:dyDescent="0.75">
      <c r="A203" t="s">
        <v>1315</v>
      </c>
      <c r="B203" t="s">
        <v>1193</v>
      </c>
      <c r="C203" t="s">
        <v>1192</v>
      </c>
      <c r="D203" t="s">
        <v>1315</v>
      </c>
      <c r="E203" t="s">
        <v>1193</v>
      </c>
      <c r="F203" t="s">
        <v>1192</v>
      </c>
      <c r="G203" t="s">
        <v>1315</v>
      </c>
      <c r="H203" t="s">
        <v>1193</v>
      </c>
      <c r="I203" t="s">
        <v>1192</v>
      </c>
      <c r="J203" t="s">
        <v>1315</v>
      </c>
      <c r="K203" t="s">
        <v>1193</v>
      </c>
      <c r="L203" t="s">
        <v>1192</v>
      </c>
      <c r="M203" t="s">
        <v>1315</v>
      </c>
      <c r="N203" t="s">
        <v>1193</v>
      </c>
      <c r="O203" t="s">
        <v>1192</v>
      </c>
      <c r="Q203" t="s">
        <v>1193</v>
      </c>
      <c r="R203" t="s">
        <v>1192</v>
      </c>
      <c r="S203" t="s">
        <v>1595</v>
      </c>
    </row>
    <row r="204" spans="1:19" hidden="1" x14ac:dyDescent="0.75">
      <c r="A204" t="s">
        <v>1316</v>
      </c>
      <c r="B204" t="s">
        <v>1717</v>
      </c>
      <c r="C204" t="s">
        <v>1317</v>
      </c>
      <c r="D204" t="s">
        <v>1316</v>
      </c>
      <c r="E204" t="s">
        <v>1717</v>
      </c>
      <c r="F204" t="s">
        <v>1317</v>
      </c>
      <c r="G204" t="s">
        <v>1316</v>
      </c>
      <c r="H204" t="s">
        <v>1717</v>
      </c>
      <c r="I204" t="s">
        <v>1317</v>
      </c>
      <c r="J204" t="s">
        <v>1316</v>
      </c>
      <c r="K204" t="s">
        <v>1717</v>
      </c>
      <c r="L204" t="s">
        <v>1317</v>
      </c>
      <c r="M204" t="s">
        <v>1316</v>
      </c>
      <c r="N204" t="s">
        <v>1717</v>
      </c>
      <c r="O204" t="s">
        <v>1317</v>
      </c>
      <c r="Q204" t="s">
        <v>947</v>
      </c>
      <c r="R204" t="s">
        <v>946</v>
      </c>
      <c r="S204" t="s">
        <v>1591</v>
      </c>
    </row>
    <row r="205" spans="1:19" hidden="1" x14ac:dyDescent="0.75">
      <c r="A205" t="s">
        <v>1318</v>
      </c>
      <c r="B205" t="s">
        <v>1197</v>
      </c>
      <c r="C205" t="s">
        <v>1196</v>
      </c>
      <c r="D205" t="s">
        <v>1318</v>
      </c>
      <c r="E205" t="s">
        <v>1197</v>
      </c>
      <c r="F205" t="s">
        <v>1196</v>
      </c>
      <c r="G205" t="s">
        <v>1318</v>
      </c>
      <c r="H205" t="s">
        <v>1197</v>
      </c>
      <c r="I205" t="s">
        <v>1196</v>
      </c>
      <c r="J205" t="s">
        <v>1318</v>
      </c>
      <c r="K205" t="s">
        <v>1197</v>
      </c>
      <c r="L205" t="s">
        <v>1196</v>
      </c>
      <c r="M205" t="s">
        <v>1318</v>
      </c>
      <c r="N205" t="s">
        <v>1197</v>
      </c>
      <c r="O205" t="s">
        <v>1196</v>
      </c>
      <c r="Q205" t="s">
        <v>1197</v>
      </c>
      <c r="R205" t="s">
        <v>1196</v>
      </c>
      <c r="S205" t="s">
        <v>1595</v>
      </c>
    </row>
    <row r="206" spans="1:19" hidden="1" x14ac:dyDescent="0.75">
      <c r="A206" t="s">
        <v>1319</v>
      </c>
      <c r="B206" t="s">
        <v>1201</v>
      </c>
      <c r="C206" t="s">
        <v>1200</v>
      </c>
      <c r="D206" t="s">
        <v>1319</v>
      </c>
      <c r="E206" t="s">
        <v>1201</v>
      </c>
      <c r="F206" t="s">
        <v>1200</v>
      </c>
      <c r="G206" t="s">
        <v>1319</v>
      </c>
      <c r="H206" t="s">
        <v>1201</v>
      </c>
      <c r="I206" t="s">
        <v>1200</v>
      </c>
      <c r="J206" t="s">
        <v>1319</v>
      </c>
      <c r="K206" t="s">
        <v>1201</v>
      </c>
      <c r="L206" t="s">
        <v>1200</v>
      </c>
      <c r="M206" t="s">
        <v>1319</v>
      </c>
      <c r="N206" t="s">
        <v>1201</v>
      </c>
      <c r="O206" t="s">
        <v>1200</v>
      </c>
      <c r="Q206" t="s">
        <v>1201</v>
      </c>
      <c r="R206" t="s">
        <v>1200</v>
      </c>
      <c r="S206" t="s">
        <v>1595</v>
      </c>
    </row>
    <row r="207" spans="1:19" hidden="1" x14ac:dyDescent="0.75">
      <c r="A207" t="s">
        <v>1320</v>
      </c>
      <c r="B207" t="s">
        <v>1204</v>
      </c>
      <c r="C207" t="s">
        <v>1718</v>
      </c>
      <c r="D207" t="s">
        <v>1320</v>
      </c>
      <c r="E207" t="s">
        <v>1204</v>
      </c>
      <c r="F207" t="s">
        <v>1718</v>
      </c>
      <c r="G207" t="s">
        <v>1320</v>
      </c>
      <c r="H207" t="s">
        <v>1204</v>
      </c>
      <c r="I207" t="s">
        <v>1718</v>
      </c>
      <c r="J207" t="s">
        <v>1320</v>
      </c>
      <c r="K207" t="s">
        <v>1204</v>
      </c>
      <c r="L207" t="s">
        <v>1203</v>
      </c>
      <c r="M207" t="s">
        <v>1320</v>
      </c>
      <c r="N207" t="s">
        <v>1204</v>
      </c>
      <c r="O207" t="s">
        <v>1203</v>
      </c>
      <c r="Q207" t="s">
        <v>1204</v>
      </c>
      <c r="R207" t="s">
        <v>1203</v>
      </c>
      <c r="S207" t="s">
        <v>1595</v>
      </c>
    </row>
    <row r="208" spans="1:19" hidden="1" x14ac:dyDescent="0.75">
      <c r="A208" t="s">
        <v>1322</v>
      </c>
      <c r="B208" t="s">
        <v>1719</v>
      </c>
      <c r="C208" t="s">
        <v>1323</v>
      </c>
      <c r="D208" t="s">
        <v>1322</v>
      </c>
      <c r="E208" t="s">
        <v>1719</v>
      </c>
      <c r="F208" t="s">
        <v>1323</v>
      </c>
      <c r="G208" t="s">
        <v>1322</v>
      </c>
      <c r="H208" t="s">
        <v>1719</v>
      </c>
      <c r="I208" t="s">
        <v>1323</v>
      </c>
      <c r="J208" t="s">
        <v>1322</v>
      </c>
      <c r="K208" t="s">
        <v>1719</v>
      </c>
      <c r="L208" t="s">
        <v>1323</v>
      </c>
      <c r="M208" t="s">
        <v>1322</v>
      </c>
      <c r="N208" t="s">
        <v>1719</v>
      </c>
      <c r="O208" t="s">
        <v>1323</v>
      </c>
      <c r="Q208" t="s">
        <v>997</v>
      </c>
      <c r="R208" t="s">
        <v>996</v>
      </c>
      <c r="S208" t="s">
        <v>1591</v>
      </c>
    </row>
    <row r="209" spans="1:19" hidden="1" x14ac:dyDescent="0.75">
      <c r="A209" t="s">
        <v>1324</v>
      </c>
      <c r="B209" t="s">
        <v>1208</v>
      </c>
      <c r="C209" t="s">
        <v>1207</v>
      </c>
      <c r="D209" t="s">
        <v>1324</v>
      </c>
      <c r="E209" t="s">
        <v>1208</v>
      </c>
      <c r="F209" t="s">
        <v>1207</v>
      </c>
      <c r="G209" t="s">
        <v>1324</v>
      </c>
      <c r="H209" t="s">
        <v>1208</v>
      </c>
      <c r="I209" t="s">
        <v>1207</v>
      </c>
      <c r="J209" t="s">
        <v>1324</v>
      </c>
      <c r="K209" t="s">
        <v>1208</v>
      </c>
      <c r="L209" t="s">
        <v>1207</v>
      </c>
      <c r="M209" t="s">
        <v>1324</v>
      </c>
      <c r="N209" t="s">
        <v>1208</v>
      </c>
      <c r="O209" t="s">
        <v>1207</v>
      </c>
      <c r="Q209" t="s">
        <v>1208</v>
      </c>
      <c r="R209" t="s">
        <v>1207</v>
      </c>
      <c r="S209" t="s">
        <v>1595</v>
      </c>
    </row>
    <row r="210" spans="1:19" hidden="1" x14ac:dyDescent="0.75">
      <c r="A210" t="s">
        <v>1325</v>
      </c>
      <c r="B210" t="s">
        <v>1216</v>
      </c>
      <c r="C210" t="s">
        <v>1215</v>
      </c>
      <c r="D210" t="s">
        <v>1325</v>
      </c>
      <c r="E210" t="s">
        <v>1216</v>
      </c>
      <c r="F210" t="s">
        <v>1215</v>
      </c>
      <c r="G210" t="s">
        <v>1325</v>
      </c>
      <c r="H210" t="s">
        <v>1216</v>
      </c>
      <c r="I210" t="s">
        <v>1215</v>
      </c>
      <c r="J210" t="s">
        <v>1325</v>
      </c>
      <c r="K210" t="s">
        <v>1216</v>
      </c>
      <c r="L210" t="s">
        <v>1215</v>
      </c>
      <c r="M210" t="s">
        <v>1325</v>
      </c>
      <c r="N210" t="s">
        <v>1216</v>
      </c>
      <c r="O210" t="s">
        <v>1215</v>
      </c>
      <c r="Q210" t="s">
        <v>1216</v>
      </c>
      <c r="R210" t="s">
        <v>1215</v>
      </c>
      <c r="S210" t="s">
        <v>1595</v>
      </c>
    </row>
    <row r="211" spans="1:19" hidden="1" x14ac:dyDescent="0.75">
      <c r="A211" t="s">
        <v>1326</v>
      </c>
      <c r="B211" t="s">
        <v>1720</v>
      </c>
      <c r="C211" t="s">
        <v>1327</v>
      </c>
      <c r="D211" t="s">
        <v>1326</v>
      </c>
      <c r="E211" t="s">
        <v>1720</v>
      </c>
      <c r="F211" t="s">
        <v>1327</v>
      </c>
      <c r="G211" t="s">
        <v>1326</v>
      </c>
      <c r="H211" t="s">
        <v>1720</v>
      </c>
      <c r="I211" t="s">
        <v>1327</v>
      </c>
      <c r="J211" t="s">
        <v>1326</v>
      </c>
      <c r="K211" t="s">
        <v>1720</v>
      </c>
      <c r="L211" t="s">
        <v>1327</v>
      </c>
      <c r="M211" t="s">
        <v>1326</v>
      </c>
      <c r="N211" t="s">
        <v>1720</v>
      </c>
      <c r="O211" t="s">
        <v>1327</v>
      </c>
      <c r="Q211" t="s">
        <v>761</v>
      </c>
      <c r="R211" t="s">
        <v>760</v>
      </c>
      <c r="S211" t="s">
        <v>1591</v>
      </c>
    </row>
    <row r="212" spans="1:19" hidden="1" x14ac:dyDescent="0.75">
      <c r="A212" t="s">
        <v>1328</v>
      </c>
      <c r="B212" t="s">
        <v>1721</v>
      </c>
      <c r="C212" t="s">
        <v>1329</v>
      </c>
      <c r="D212" t="s">
        <v>1328</v>
      </c>
      <c r="E212" t="s">
        <v>1721</v>
      </c>
      <c r="F212" t="s">
        <v>1329</v>
      </c>
      <c r="G212" t="s">
        <v>1328</v>
      </c>
      <c r="H212" t="s">
        <v>1721</v>
      </c>
      <c r="I212" t="s">
        <v>1329</v>
      </c>
      <c r="J212" t="s">
        <v>1603</v>
      </c>
      <c r="K212" t="s">
        <v>865</v>
      </c>
      <c r="L212" t="s">
        <v>864</v>
      </c>
      <c r="M212" t="s">
        <v>1603</v>
      </c>
      <c r="N212" t="s">
        <v>865</v>
      </c>
      <c r="O212" t="s">
        <v>864</v>
      </c>
      <c r="Q212" t="s">
        <v>865</v>
      </c>
      <c r="R212" t="s">
        <v>864</v>
      </c>
      <c r="S212" t="s">
        <v>1595</v>
      </c>
    </row>
    <row r="213" spans="1:19" hidden="1" x14ac:dyDescent="0.75">
      <c r="A213" t="s">
        <v>1348</v>
      </c>
      <c r="B213" t="s">
        <v>1220</v>
      </c>
      <c r="C213" t="s">
        <v>1219</v>
      </c>
      <c r="D213" t="s">
        <v>1348</v>
      </c>
      <c r="E213" t="s">
        <v>1220</v>
      </c>
      <c r="F213" t="s">
        <v>1219</v>
      </c>
      <c r="G213" t="s">
        <v>1348</v>
      </c>
      <c r="H213" t="s">
        <v>1220</v>
      </c>
      <c r="I213" t="s">
        <v>1219</v>
      </c>
      <c r="J213" t="s">
        <v>1348</v>
      </c>
      <c r="K213" t="s">
        <v>1220</v>
      </c>
      <c r="L213" t="s">
        <v>1219</v>
      </c>
      <c r="M213" t="s">
        <v>1348</v>
      </c>
      <c r="N213" t="s">
        <v>1220</v>
      </c>
      <c r="O213" t="s">
        <v>1219</v>
      </c>
      <c r="Q213" t="s">
        <v>1220</v>
      </c>
      <c r="R213" t="s">
        <v>1219</v>
      </c>
      <c r="S213" t="s">
        <v>1595</v>
      </c>
    </row>
    <row r="214" spans="1:19" hidden="1" x14ac:dyDescent="0.75">
      <c r="A214" t="s">
        <v>1331</v>
      </c>
      <c r="B214" t="s">
        <v>1722</v>
      </c>
      <c r="C214" t="s">
        <v>1332</v>
      </c>
      <c r="D214" t="s">
        <v>1331</v>
      </c>
      <c r="E214" t="s">
        <v>1722</v>
      </c>
      <c r="F214" t="s">
        <v>1332</v>
      </c>
      <c r="G214" t="s">
        <v>1331</v>
      </c>
      <c r="H214" t="s">
        <v>1722</v>
      </c>
      <c r="I214" t="s">
        <v>1332</v>
      </c>
      <c r="J214" t="s">
        <v>1668</v>
      </c>
      <c r="K214" t="s">
        <v>767</v>
      </c>
      <c r="L214" t="s">
        <v>766</v>
      </c>
      <c r="M214" t="s">
        <v>1668</v>
      </c>
      <c r="N214" t="s">
        <v>767</v>
      </c>
      <c r="O214" t="s">
        <v>766</v>
      </c>
      <c r="Q214" t="s">
        <v>767</v>
      </c>
      <c r="R214" t="s">
        <v>766</v>
      </c>
      <c r="S214" t="s">
        <v>1595</v>
      </c>
    </row>
    <row r="215" spans="1:19" hidden="1" x14ac:dyDescent="0.75">
      <c r="A215" t="s">
        <v>1333</v>
      </c>
      <c r="B215" t="s">
        <v>1223</v>
      </c>
      <c r="C215" t="s">
        <v>1222</v>
      </c>
      <c r="D215" t="s">
        <v>1333</v>
      </c>
      <c r="E215" t="s">
        <v>1223</v>
      </c>
      <c r="F215" t="s">
        <v>1222</v>
      </c>
      <c r="G215" t="s">
        <v>1333</v>
      </c>
      <c r="H215" t="s">
        <v>1223</v>
      </c>
      <c r="I215" t="s">
        <v>1222</v>
      </c>
      <c r="J215" t="s">
        <v>1333</v>
      </c>
      <c r="K215" t="s">
        <v>1223</v>
      </c>
      <c r="L215" t="s">
        <v>1222</v>
      </c>
      <c r="M215" t="s">
        <v>1333</v>
      </c>
      <c r="N215" t="s">
        <v>1223</v>
      </c>
      <c r="O215" t="s">
        <v>1222</v>
      </c>
      <c r="Q215" t="s">
        <v>1223</v>
      </c>
      <c r="R215" t="s">
        <v>1222</v>
      </c>
      <c r="S215" t="s">
        <v>1595</v>
      </c>
    </row>
    <row r="216" spans="1:19" hidden="1" x14ac:dyDescent="0.75">
      <c r="A216" t="s">
        <v>1334</v>
      </c>
      <c r="B216" t="s">
        <v>1723</v>
      </c>
      <c r="C216" t="s">
        <v>1335</v>
      </c>
      <c r="D216" t="s">
        <v>1334</v>
      </c>
      <c r="E216" t="s">
        <v>1723</v>
      </c>
      <c r="F216" t="s">
        <v>1335</v>
      </c>
      <c r="G216" t="s">
        <v>1334</v>
      </c>
      <c r="H216" t="s">
        <v>1723</v>
      </c>
      <c r="I216" t="s">
        <v>1335</v>
      </c>
      <c r="J216" t="s">
        <v>1334</v>
      </c>
      <c r="K216" t="s">
        <v>1723</v>
      </c>
      <c r="L216" t="s">
        <v>1335</v>
      </c>
      <c r="M216" t="s">
        <v>1334</v>
      </c>
      <c r="N216" t="s">
        <v>1723</v>
      </c>
      <c r="O216" t="s">
        <v>1335</v>
      </c>
      <c r="Q216" t="s">
        <v>918</v>
      </c>
      <c r="R216" t="s">
        <v>917</v>
      </c>
      <c r="S216" t="s">
        <v>1591</v>
      </c>
    </row>
  </sheetData>
  <autoFilter ref="A5:S216" xr:uid="{0E804CC6-705A-462C-B5DC-94171162EF0F}">
    <filterColumn colId="11">
      <filters>
        <filter val="NHS Northern, Eastern and Western Devon CCG"/>
        <filter val="NHS South Devon and Torbay CCG"/>
      </filters>
    </filterColumn>
  </autoFilter>
  <conditionalFormatting sqref="C6:C216">
    <cfRule type="cellIs" dxfId="0" priority="2" operator="equal">
      <formula>$C9</formula>
    </cfRule>
  </conditionalFormatting>
  <hyperlinks>
    <hyperlink ref="M1" r:id="rId1" xr:uid="{028BB158-0443-45D8-B073-15CD1418A80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6D6-8B6B-41DC-976F-3AE9BEA2C7A8}">
  <sheetPr>
    <tabColor rgb="FFFF0000"/>
  </sheetPr>
  <dimension ref="B2:H9"/>
  <sheetViews>
    <sheetView zoomScale="88" workbookViewId="0">
      <selection activeCell="F8" sqref="F8"/>
    </sheetView>
  </sheetViews>
  <sheetFormatPr defaultColWidth="11" defaultRowHeight="14.75" x14ac:dyDescent="0.75"/>
  <cols>
    <col min="1" max="1" width="8.1328125" style="50" customWidth="1"/>
    <col min="2" max="2" width="18.26953125" style="50" bestFit="1" customWidth="1"/>
    <col min="3" max="3" width="18.40625" style="50" bestFit="1" customWidth="1"/>
    <col min="4" max="4" width="12.26953125" style="50" bestFit="1" customWidth="1"/>
    <col min="5" max="6" width="22.86328125" style="50" bestFit="1" customWidth="1"/>
    <col min="7" max="7" width="16.7265625" style="50" bestFit="1" customWidth="1"/>
    <col min="8" max="8" width="30" style="50" bestFit="1" customWidth="1"/>
    <col min="9" max="16384" width="11" style="50"/>
  </cols>
  <sheetData>
    <row r="2" spans="2:8" ht="15.75" x14ac:dyDescent="0.75">
      <c r="B2" s="8" t="s">
        <v>33</v>
      </c>
    </row>
    <row r="4" spans="2:8" ht="15.75" x14ac:dyDescent="0.75">
      <c r="B4" s="51" t="s">
        <v>34</v>
      </c>
      <c r="C4" s="51" t="s">
        <v>35</v>
      </c>
      <c r="D4" s="51" t="s">
        <v>36</v>
      </c>
      <c r="E4" s="51" t="s">
        <v>37</v>
      </c>
      <c r="F4" s="51" t="s">
        <v>38</v>
      </c>
      <c r="G4" s="51" t="s">
        <v>25</v>
      </c>
      <c r="H4" s="51" t="s">
        <v>39</v>
      </c>
    </row>
    <row r="5" spans="2:8" x14ac:dyDescent="0.75">
      <c r="B5" s="52" t="s">
        <v>40</v>
      </c>
      <c r="C5" s="52" t="s">
        <v>41</v>
      </c>
      <c r="D5" s="53" t="s">
        <v>42</v>
      </c>
      <c r="E5" s="53">
        <v>2463378</v>
      </c>
      <c r="F5" s="54" t="s">
        <v>43</v>
      </c>
      <c r="G5" s="53">
        <v>725657</v>
      </c>
      <c r="H5" s="54" t="s">
        <v>44</v>
      </c>
    </row>
    <row r="6" spans="2:8" x14ac:dyDescent="0.75">
      <c r="B6" s="52" t="s">
        <v>45</v>
      </c>
      <c r="C6" s="52" t="s">
        <v>41</v>
      </c>
      <c r="D6" s="53" t="s">
        <v>42</v>
      </c>
      <c r="E6" s="53">
        <v>4107851</v>
      </c>
      <c r="F6" s="54" t="s">
        <v>46</v>
      </c>
      <c r="G6" s="53">
        <v>1373693</v>
      </c>
      <c r="H6" s="55" t="s">
        <v>47</v>
      </c>
    </row>
    <row r="7" spans="2:8" x14ac:dyDescent="0.75">
      <c r="B7" s="52" t="s">
        <v>48</v>
      </c>
      <c r="C7" s="52" t="s">
        <v>49</v>
      </c>
      <c r="D7" s="53" t="s">
        <v>50</v>
      </c>
      <c r="E7" s="53" t="s">
        <v>51</v>
      </c>
      <c r="F7" s="54" t="s">
        <v>52</v>
      </c>
      <c r="G7" s="53" t="s">
        <v>53</v>
      </c>
      <c r="H7" s="54" t="s">
        <v>54</v>
      </c>
    </row>
    <row r="8" spans="2:8" ht="17" x14ac:dyDescent="0.75">
      <c r="B8" s="52" t="s">
        <v>55</v>
      </c>
      <c r="C8" s="52" t="s">
        <v>56</v>
      </c>
      <c r="D8" s="53">
        <v>47161013</v>
      </c>
      <c r="E8" s="53">
        <v>392916.29947290721</v>
      </c>
      <c r="F8" s="56">
        <v>0.83313795543981883</v>
      </c>
      <c r="G8" s="53" t="s">
        <v>57</v>
      </c>
      <c r="H8" s="54" t="s">
        <v>57</v>
      </c>
    </row>
    <row r="9" spans="2:8" x14ac:dyDescent="0.75">
      <c r="B9" s="57" t="s">
        <v>58</v>
      </c>
    </row>
  </sheetData>
  <pageMargins left="0.7" right="0.7" top="0.75" bottom="0.75" header="0.3" footer="0.3"/>
  <ignoredErrors>
    <ignoredError sqref="D5 D6 D7:H7 F5 H5 F6 H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2"/>
  <sheetViews>
    <sheetView topLeftCell="A295" zoomScale="70" zoomScaleNormal="70" workbookViewId="0">
      <selection activeCell="I332" sqref="I332"/>
    </sheetView>
  </sheetViews>
  <sheetFormatPr defaultColWidth="9.1328125" defaultRowHeight="15.25" x14ac:dyDescent="0.65"/>
  <cols>
    <col min="1" max="1" width="28.26953125" style="5" bestFit="1" customWidth="1"/>
    <col min="2" max="2" width="12.86328125" style="5" customWidth="1"/>
    <col min="3" max="3" width="30.1328125" style="5" bestFit="1" customWidth="1"/>
    <col min="4" max="4" width="28.40625" style="5" customWidth="1"/>
    <col min="5" max="5" width="20.7265625" style="5" customWidth="1"/>
    <col min="6" max="6" width="27" style="5" customWidth="1"/>
    <col min="7" max="7" width="18.40625" style="5" customWidth="1"/>
    <col min="8" max="8" width="18" style="5" customWidth="1"/>
    <col min="9" max="9" width="19.40625" style="5" customWidth="1"/>
    <col min="10" max="10" width="34" style="5" customWidth="1"/>
    <col min="11" max="11" width="19.7265625" style="5" customWidth="1"/>
    <col min="12" max="12" width="19.26953125" style="5" customWidth="1"/>
    <col min="13" max="16384" width="9.1328125" style="5"/>
  </cols>
  <sheetData>
    <row r="1" spans="1:14" ht="15.5" x14ac:dyDescent="0.7">
      <c r="A1" s="1" t="s">
        <v>59</v>
      </c>
      <c r="B1" s="4"/>
    </row>
    <row r="2" spans="1:14" ht="15.5" x14ac:dyDescent="0.7">
      <c r="A2" s="26" t="s">
        <v>60</v>
      </c>
      <c r="B2" s="4" t="s">
        <v>61</v>
      </c>
      <c r="C2" s="4" t="s">
        <v>62</v>
      </c>
      <c r="D2" s="4" t="s">
        <v>63</v>
      </c>
      <c r="E2" s="4" t="s">
        <v>37</v>
      </c>
      <c r="F2" s="4" t="s">
        <v>38</v>
      </c>
      <c r="G2" s="4" t="s">
        <v>64</v>
      </c>
      <c r="H2" s="4" t="s">
        <v>65</v>
      </c>
      <c r="I2" s="4" t="s">
        <v>25</v>
      </c>
      <c r="J2" s="4" t="s">
        <v>39</v>
      </c>
      <c r="K2" s="4" t="s">
        <v>66</v>
      </c>
      <c r="L2" s="4" t="s">
        <v>67</v>
      </c>
      <c r="M2" s="4"/>
      <c r="N2" s="4"/>
    </row>
    <row r="3" spans="1:14" x14ac:dyDescent="0.65">
      <c r="A3" s="5" t="s">
        <v>68</v>
      </c>
      <c r="B3" s="5" t="s">
        <v>69</v>
      </c>
      <c r="C3" s="5" t="s">
        <v>70</v>
      </c>
      <c r="D3" s="6">
        <v>30451.999999999978</v>
      </c>
      <c r="E3" s="6">
        <v>3460.9139920313587</v>
      </c>
      <c r="F3" s="7">
        <v>11.365145120292135</v>
      </c>
      <c r="G3" s="5">
        <v>10.58</v>
      </c>
      <c r="H3" s="5">
        <v>12.08</v>
      </c>
      <c r="I3" s="6">
        <v>1120.393527330486</v>
      </c>
      <c r="J3" s="7">
        <v>3.6792116357890605</v>
      </c>
      <c r="K3" s="5">
        <v>3.16</v>
      </c>
      <c r="L3" s="5">
        <v>4.26</v>
      </c>
    </row>
    <row r="4" spans="1:14" x14ac:dyDescent="0.65">
      <c r="A4" s="5" t="s">
        <v>71</v>
      </c>
      <c r="B4" s="5" t="s">
        <v>72</v>
      </c>
      <c r="C4" s="5" t="s">
        <v>73</v>
      </c>
      <c r="D4" s="6">
        <v>49354.000000000131</v>
      </c>
      <c r="E4" s="6">
        <v>5584.1471800428735</v>
      </c>
      <c r="F4" s="7">
        <v>11.314477408199657</v>
      </c>
      <c r="G4" s="5">
        <v>10.51</v>
      </c>
      <c r="H4" s="5">
        <v>12.06</v>
      </c>
      <c r="I4" s="6">
        <v>1721.5942328725996</v>
      </c>
      <c r="J4" s="7">
        <v>3.4882567428629829</v>
      </c>
      <c r="K4" s="5">
        <v>2.98</v>
      </c>
      <c r="L4" s="5">
        <v>4.05</v>
      </c>
    </row>
    <row r="5" spans="1:14" x14ac:dyDescent="0.65">
      <c r="A5" s="5" t="s">
        <v>74</v>
      </c>
      <c r="B5" s="5" t="s">
        <v>75</v>
      </c>
      <c r="C5" s="5" t="s">
        <v>76</v>
      </c>
      <c r="D5" s="6">
        <v>59382.999999999927</v>
      </c>
      <c r="E5" s="6">
        <v>6677.4617686707816</v>
      </c>
      <c r="F5" s="7">
        <v>11.244736319604582</v>
      </c>
      <c r="G5" s="5">
        <v>10.41</v>
      </c>
      <c r="H5" s="5">
        <v>12.02</v>
      </c>
      <c r="I5" s="6">
        <v>1989.8086848146329</v>
      </c>
      <c r="J5" s="7">
        <v>3.3508052554007657</v>
      </c>
      <c r="K5" s="5">
        <v>2.87</v>
      </c>
      <c r="L5" s="5">
        <v>3.8699999999999997</v>
      </c>
    </row>
    <row r="6" spans="1:14" x14ac:dyDescent="0.65">
      <c r="A6" s="5" t="s">
        <v>68</v>
      </c>
      <c r="B6" s="5" t="s">
        <v>77</v>
      </c>
      <c r="C6" s="5" t="s">
        <v>78</v>
      </c>
      <c r="D6" s="6">
        <v>81312.999999999927</v>
      </c>
      <c r="E6" s="6">
        <v>8623.5240803690522</v>
      </c>
      <c r="F6" s="7">
        <v>10.605344877656783</v>
      </c>
      <c r="G6" s="5">
        <v>9.7799999999999994</v>
      </c>
      <c r="H6" s="5">
        <v>11.37</v>
      </c>
      <c r="I6" s="6">
        <v>2562.5238372767712</v>
      </c>
      <c r="J6" s="7">
        <v>3.1514319202055963</v>
      </c>
      <c r="K6" s="5">
        <v>2.7</v>
      </c>
      <c r="L6" s="5">
        <v>3.64</v>
      </c>
    </row>
    <row r="7" spans="1:14" x14ac:dyDescent="0.65">
      <c r="A7" s="5" t="s">
        <v>74</v>
      </c>
      <c r="B7" s="5" t="s">
        <v>79</v>
      </c>
      <c r="C7" s="5" t="s">
        <v>80</v>
      </c>
      <c r="D7" s="6">
        <v>53409.999999999905</v>
      </c>
      <c r="E7" s="6">
        <v>6299.0788136031488</v>
      </c>
      <c r="F7" s="7">
        <v>11.79381916046276</v>
      </c>
      <c r="G7" s="5">
        <v>10.91</v>
      </c>
      <c r="H7" s="5">
        <v>12.61</v>
      </c>
      <c r="I7" s="6">
        <v>1942.047846337764</v>
      </c>
      <c r="J7" s="7">
        <v>3.6361127997336902</v>
      </c>
      <c r="K7" s="5">
        <v>3.09</v>
      </c>
      <c r="L7" s="5">
        <v>4.24</v>
      </c>
    </row>
    <row r="8" spans="1:14" x14ac:dyDescent="0.65">
      <c r="A8" s="5" t="s">
        <v>68</v>
      </c>
      <c r="B8" s="5" t="s">
        <v>81</v>
      </c>
      <c r="C8" s="5" t="s">
        <v>82</v>
      </c>
      <c r="D8" s="6">
        <v>52828.99999999992</v>
      </c>
      <c r="E8" s="6">
        <v>5903.4979619209171</v>
      </c>
      <c r="F8" s="7">
        <v>11.174729716483231</v>
      </c>
      <c r="G8" s="5">
        <v>10.38</v>
      </c>
      <c r="H8" s="5">
        <v>11.899999999999999</v>
      </c>
      <c r="I8" s="6">
        <v>1738.7571794922387</v>
      </c>
      <c r="J8" s="7">
        <v>3.2912930009885524</v>
      </c>
      <c r="K8" s="5">
        <v>2.83</v>
      </c>
      <c r="L8" s="5">
        <v>3.7900000000000005</v>
      </c>
    </row>
    <row r="9" spans="1:14" x14ac:dyDescent="0.65">
      <c r="A9" s="5" t="s">
        <v>68</v>
      </c>
      <c r="B9" s="5" t="s">
        <v>83</v>
      </c>
      <c r="C9" s="5" t="s">
        <v>84</v>
      </c>
      <c r="D9" s="6">
        <v>76869.000000000131</v>
      </c>
      <c r="E9" s="6">
        <v>8393.8312991919011</v>
      </c>
      <c r="F9" s="7">
        <v>10.919657207966653</v>
      </c>
      <c r="G9" s="5">
        <v>10.14</v>
      </c>
      <c r="H9" s="5">
        <v>11.64</v>
      </c>
      <c r="I9" s="6">
        <v>2486.617120304059</v>
      </c>
      <c r="J9" s="7">
        <v>3.2348763744865372</v>
      </c>
      <c r="K9" s="5">
        <v>2.79</v>
      </c>
      <c r="L9" s="5">
        <v>3.7199999999999998</v>
      </c>
    </row>
    <row r="10" spans="1:14" x14ac:dyDescent="0.65">
      <c r="A10" s="5" t="s">
        <v>85</v>
      </c>
      <c r="B10" s="5" t="s">
        <v>86</v>
      </c>
      <c r="C10" s="5" t="s">
        <v>87</v>
      </c>
      <c r="D10" s="6">
        <v>45316.999999999847</v>
      </c>
      <c r="E10" s="6">
        <v>4845.5711472634093</v>
      </c>
      <c r="F10" s="7">
        <v>10.692612369008154</v>
      </c>
      <c r="G10" s="5">
        <v>9.9</v>
      </c>
      <c r="H10" s="5">
        <v>11.42</v>
      </c>
      <c r="I10" s="6">
        <v>1424.6082741772479</v>
      </c>
      <c r="J10" s="7">
        <v>3.1436508907854681</v>
      </c>
      <c r="K10" s="5">
        <v>2.7</v>
      </c>
      <c r="L10" s="5">
        <v>3.63</v>
      </c>
    </row>
    <row r="11" spans="1:14" x14ac:dyDescent="0.65">
      <c r="A11" s="5" t="s">
        <v>88</v>
      </c>
      <c r="B11" s="5" t="s">
        <v>89</v>
      </c>
      <c r="C11" s="5" t="s">
        <v>90</v>
      </c>
      <c r="D11" s="6">
        <v>57358.000000000138</v>
      </c>
      <c r="E11" s="6">
        <v>6754.3388581899717</v>
      </c>
      <c r="F11" s="7">
        <v>11.77575727568945</v>
      </c>
      <c r="G11" s="5">
        <v>10.92</v>
      </c>
      <c r="H11" s="5">
        <v>12.58</v>
      </c>
      <c r="I11" s="6">
        <v>2083.3748281622306</v>
      </c>
      <c r="J11" s="7">
        <v>3.6322306010708618</v>
      </c>
      <c r="K11" s="5">
        <v>3.09</v>
      </c>
      <c r="L11" s="5">
        <v>4.24</v>
      </c>
    </row>
    <row r="12" spans="1:14" x14ac:dyDescent="0.65">
      <c r="A12" s="5" t="s">
        <v>88</v>
      </c>
      <c r="B12" s="5" t="s">
        <v>91</v>
      </c>
      <c r="C12" s="5" t="s">
        <v>92</v>
      </c>
      <c r="D12" s="6">
        <v>130328.00000000001</v>
      </c>
      <c r="E12" s="6">
        <v>13448.629223991022</v>
      </c>
      <c r="F12" s="7">
        <v>10.319063611803312</v>
      </c>
      <c r="G12" s="5">
        <v>9.5399999999999991</v>
      </c>
      <c r="H12" s="5">
        <v>11.06</v>
      </c>
      <c r="I12" s="6">
        <v>3775.5207013418217</v>
      </c>
      <c r="J12" s="7">
        <v>2.8969374971930977</v>
      </c>
      <c r="K12" s="5">
        <v>2.48</v>
      </c>
      <c r="L12" s="5">
        <v>3.36</v>
      </c>
    </row>
    <row r="13" spans="1:14" x14ac:dyDescent="0.65">
      <c r="A13" s="5" t="s">
        <v>93</v>
      </c>
      <c r="B13" s="5" t="s">
        <v>94</v>
      </c>
      <c r="C13" s="5" t="s">
        <v>95</v>
      </c>
      <c r="D13" s="6">
        <v>105652.99999999987</v>
      </c>
      <c r="E13" s="6">
        <v>12662.242288524498</v>
      </c>
      <c r="F13" s="7">
        <v>11.984744672204778</v>
      </c>
      <c r="G13" s="5">
        <v>11.129999999999999</v>
      </c>
      <c r="H13" s="5">
        <v>12.770000000000001</v>
      </c>
      <c r="I13" s="6">
        <v>3927.861205722777</v>
      </c>
      <c r="J13" s="7">
        <v>3.7176996448021233</v>
      </c>
      <c r="K13" s="5">
        <v>3.16</v>
      </c>
      <c r="L13" s="5">
        <v>4.33</v>
      </c>
    </row>
    <row r="14" spans="1:14" x14ac:dyDescent="0.65">
      <c r="A14" s="5" t="s">
        <v>71</v>
      </c>
      <c r="B14" s="5" t="s">
        <v>96</v>
      </c>
      <c r="C14" s="5" t="s">
        <v>97</v>
      </c>
      <c r="D14" s="6">
        <v>32605.999999999978</v>
      </c>
      <c r="E14" s="6">
        <v>3598.0972654322622</v>
      </c>
      <c r="F14" s="7">
        <v>11.035077180372523</v>
      </c>
      <c r="G14" s="5">
        <v>10.199999999999999</v>
      </c>
      <c r="H14" s="5">
        <v>11.81</v>
      </c>
      <c r="I14" s="6">
        <v>1057.0061237832024</v>
      </c>
      <c r="J14" s="7">
        <v>3.2417534312188043</v>
      </c>
      <c r="K14" s="5">
        <v>2.75</v>
      </c>
      <c r="L14" s="5">
        <v>3.7800000000000002</v>
      </c>
    </row>
    <row r="15" spans="1:14" x14ac:dyDescent="0.65">
      <c r="A15" s="5" t="s">
        <v>85</v>
      </c>
      <c r="B15" s="5" t="s">
        <v>98</v>
      </c>
      <c r="C15" s="5" t="s">
        <v>99</v>
      </c>
      <c r="D15" s="6">
        <v>74185.000000000175</v>
      </c>
      <c r="E15" s="6">
        <v>8417.9511341778198</v>
      </c>
      <c r="F15" s="7">
        <v>11.347241536938464</v>
      </c>
      <c r="G15" s="5">
        <v>10.52</v>
      </c>
      <c r="H15" s="5">
        <v>12.11</v>
      </c>
      <c r="I15" s="6">
        <v>2387.384945188267</v>
      </c>
      <c r="J15" s="7">
        <v>3.21815049563694</v>
      </c>
      <c r="K15" s="5">
        <v>2.76</v>
      </c>
      <c r="L15" s="5">
        <v>3.7199999999999998</v>
      </c>
    </row>
    <row r="16" spans="1:14" x14ac:dyDescent="0.65">
      <c r="A16" s="5" t="s">
        <v>68</v>
      </c>
      <c r="B16" s="5" t="s">
        <v>100</v>
      </c>
      <c r="C16" s="5" t="s">
        <v>101</v>
      </c>
      <c r="D16" s="6">
        <v>71328.000000000044</v>
      </c>
      <c r="E16" s="6">
        <v>7670.273772903487</v>
      </c>
      <c r="F16" s="7">
        <v>10.75352424420071</v>
      </c>
      <c r="G16" s="5">
        <v>9.9699999999999989</v>
      </c>
      <c r="H16" s="5">
        <v>11.48</v>
      </c>
      <c r="I16" s="6">
        <v>2261.1463405982149</v>
      </c>
      <c r="J16" s="7">
        <v>3.1700683330504411</v>
      </c>
      <c r="K16" s="5">
        <v>2.73</v>
      </c>
      <c r="L16" s="5">
        <v>3.65</v>
      </c>
    </row>
    <row r="17" spans="1:12" x14ac:dyDescent="0.65">
      <c r="A17" s="5" t="s">
        <v>74</v>
      </c>
      <c r="B17" s="5" t="s">
        <v>102</v>
      </c>
      <c r="C17" s="5" t="s">
        <v>103</v>
      </c>
      <c r="D17" s="6">
        <v>54547.000000000036</v>
      </c>
      <c r="E17" s="6">
        <v>6082.9991375541413</v>
      </c>
      <c r="F17" s="7">
        <v>11.151849116457619</v>
      </c>
      <c r="G17" s="5">
        <v>10.31</v>
      </c>
      <c r="H17" s="5">
        <v>11.93</v>
      </c>
      <c r="I17" s="6">
        <v>1765.9371853032731</v>
      </c>
      <c r="J17" s="7">
        <v>3.2374597783622763</v>
      </c>
      <c r="K17" s="5">
        <v>2.76</v>
      </c>
      <c r="L17" s="5">
        <v>3.7600000000000002</v>
      </c>
    </row>
    <row r="18" spans="1:12" x14ac:dyDescent="0.65">
      <c r="A18" s="5" t="s">
        <v>104</v>
      </c>
      <c r="B18" s="5" t="s">
        <v>105</v>
      </c>
      <c r="C18" s="5" t="s">
        <v>106</v>
      </c>
      <c r="D18" s="6">
        <v>77803.000000000538</v>
      </c>
      <c r="E18" s="6">
        <v>7840.1662630134915</v>
      </c>
      <c r="F18" s="7">
        <v>10.07694595711404</v>
      </c>
      <c r="G18" s="5">
        <v>9.2899999999999991</v>
      </c>
      <c r="H18" s="5">
        <v>10.82</v>
      </c>
      <c r="I18" s="6">
        <v>2150.4539116990836</v>
      </c>
      <c r="J18" s="7">
        <v>2.763972998083716</v>
      </c>
      <c r="K18" s="5">
        <v>2.37</v>
      </c>
      <c r="L18" s="5">
        <v>3.2</v>
      </c>
    </row>
    <row r="19" spans="1:12" x14ac:dyDescent="0.65">
      <c r="A19" s="5" t="s">
        <v>85</v>
      </c>
      <c r="B19" s="5" t="s">
        <v>107</v>
      </c>
      <c r="C19" s="5" t="s">
        <v>108</v>
      </c>
      <c r="D19" s="6">
        <v>66847.999999999825</v>
      </c>
      <c r="E19" s="6">
        <v>6999.3698586571763</v>
      </c>
      <c r="F19" s="7">
        <v>10.470574824463252</v>
      </c>
      <c r="G19" s="5">
        <v>9.68</v>
      </c>
      <c r="H19" s="5">
        <v>11.21</v>
      </c>
      <c r="I19" s="6">
        <v>2036.9846060163936</v>
      </c>
      <c r="J19" s="7">
        <v>3.0471885561518586</v>
      </c>
      <c r="K19" s="5">
        <v>2.6100000000000003</v>
      </c>
      <c r="L19" s="5">
        <v>3.52</v>
      </c>
    </row>
    <row r="20" spans="1:12" x14ac:dyDescent="0.65">
      <c r="A20" s="5" t="s">
        <v>88</v>
      </c>
      <c r="B20" s="5" t="s">
        <v>109</v>
      </c>
      <c r="C20" s="5" t="s">
        <v>110</v>
      </c>
      <c r="D20" s="6">
        <v>97709.999999999796</v>
      </c>
      <c r="E20" s="6">
        <v>10804.661063335052</v>
      </c>
      <c r="F20" s="7">
        <v>11.05788666803303</v>
      </c>
      <c r="G20" s="5">
        <v>10.280000000000001</v>
      </c>
      <c r="H20" s="5">
        <v>11.77</v>
      </c>
      <c r="I20" s="6">
        <v>3322.1142124703965</v>
      </c>
      <c r="J20" s="7">
        <v>3.3999736080957952</v>
      </c>
      <c r="K20" s="5">
        <v>2.91</v>
      </c>
      <c r="L20" s="5">
        <v>3.93</v>
      </c>
    </row>
    <row r="21" spans="1:12" x14ac:dyDescent="0.65">
      <c r="A21" s="5" t="s">
        <v>111</v>
      </c>
      <c r="B21" s="5" t="s">
        <v>112</v>
      </c>
      <c r="C21" s="5" t="s">
        <v>113</v>
      </c>
      <c r="D21" s="6">
        <v>366278.99999999854</v>
      </c>
      <c r="E21" s="6">
        <v>41459.512932000704</v>
      </c>
      <c r="F21" s="7">
        <v>11.319107273963528</v>
      </c>
      <c r="G21" s="5">
        <v>10.5</v>
      </c>
      <c r="H21" s="5">
        <v>12.08</v>
      </c>
      <c r="I21" s="6">
        <v>13095.660634746579</v>
      </c>
      <c r="J21" s="7">
        <v>3.5753239019290297</v>
      </c>
      <c r="K21" s="5">
        <v>3.05</v>
      </c>
      <c r="L21" s="5">
        <v>4.16</v>
      </c>
    </row>
    <row r="22" spans="1:12" x14ac:dyDescent="0.65">
      <c r="A22" s="5" t="s">
        <v>74</v>
      </c>
      <c r="B22" s="5" t="s">
        <v>114</v>
      </c>
      <c r="C22" s="5" t="s">
        <v>115</v>
      </c>
      <c r="D22" s="6">
        <v>43656.999999999993</v>
      </c>
      <c r="E22" s="6">
        <v>4645.855750021683</v>
      </c>
      <c r="F22" s="7">
        <v>10.641720113662606</v>
      </c>
      <c r="G22" s="5">
        <v>9.84</v>
      </c>
      <c r="H22" s="5">
        <v>11.39</v>
      </c>
      <c r="I22" s="6">
        <v>1349.1349062005156</v>
      </c>
      <c r="J22" s="7">
        <v>3.0903060361465795</v>
      </c>
      <c r="K22" s="5">
        <v>2.65</v>
      </c>
      <c r="L22" s="5">
        <v>3.5700000000000003</v>
      </c>
    </row>
    <row r="23" spans="1:12" x14ac:dyDescent="0.65">
      <c r="A23" s="5" t="s">
        <v>71</v>
      </c>
      <c r="B23" s="5" t="s">
        <v>116</v>
      </c>
      <c r="C23" s="5" t="s">
        <v>117</v>
      </c>
      <c r="D23" s="6">
        <v>54555.000000000116</v>
      </c>
      <c r="E23" s="6">
        <v>6360.8600009019938</v>
      </c>
      <c r="F23" s="7">
        <v>11.659536249476639</v>
      </c>
      <c r="G23" s="5">
        <v>10.83</v>
      </c>
      <c r="H23" s="5">
        <v>12.42</v>
      </c>
      <c r="I23" s="6">
        <v>1975.8968218748357</v>
      </c>
      <c r="J23" s="7">
        <v>3.6218436841258042</v>
      </c>
      <c r="K23" s="5">
        <v>3.06</v>
      </c>
      <c r="L23" s="5">
        <v>4.25</v>
      </c>
    </row>
    <row r="24" spans="1:12" x14ac:dyDescent="0.65">
      <c r="A24" s="5" t="s">
        <v>71</v>
      </c>
      <c r="B24" s="5" t="s">
        <v>118</v>
      </c>
      <c r="C24" s="5" t="s">
        <v>119</v>
      </c>
      <c r="D24" s="6">
        <v>66422.000000000146</v>
      </c>
      <c r="E24" s="6">
        <v>8074.1359275551495</v>
      </c>
      <c r="F24" s="7">
        <v>12.155815735080443</v>
      </c>
      <c r="G24" s="5">
        <v>11.32</v>
      </c>
      <c r="H24" s="5">
        <v>12.91</v>
      </c>
      <c r="I24" s="6">
        <v>2518.0871483328042</v>
      </c>
      <c r="J24" s="7">
        <v>3.7910438534413275</v>
      </c>
      <c r="K24" s="5">
        <v>3.2300000000000004</v>
      </c>
      <c r="L24" s="5">
        <v>4.3999999999999995</v>
      </c>
    </row>
    <row r="25" spans="1:12" x14ac:dyDescent="0.65">
      <c r="A25" s="5" t="s">
        <v>74</v>
      </c>
      <c r="B25" s="5" t="s">
        <v>120</v>
      </c>
      <c r="C25" s="5" t="s">
        <v>121</v>
      </c>
      <c r="D25" s="6">
        <v>35187.000000000109</v>
      </c>
      <c r="E25" s="6">
        <v>4215.9762100599755</v>
      </c>
      <c r="F25" s="7">
        <v>11.981630176087652</v>
      </c>
      <c r="G25" s="5">
        <v>11.110000000000001</v>
      </c>
      <c r="H25" s="5">
        <v>12.78</v>
      </c>
      <c r="I25" s="6">
        <v>1319.3910759027083</v>
      </c>
      <c r="J25" s="7">
        <v>3.7496549177329808</v>
      </c>
      <c r="K25" s="5">
        <v>3.19</v>
      </c>
      <c r="L25" s="5">
        <v>4.3600000000000003</v>
      </c>
    </row>
    <row r="26" spans="1:12" x14ac:dyDescent="0.65">
      <c r="A26" s="5" t="s">
        <v>71</v>
      </c>
      <c r="B26" s="5" t="s">
        <v>122</v>
      </c>
      <c r="C26" s="5" t="s">
        <v>123</v>
      </c>
      <c r="D26" s="6">
        <v>114429.00000000042</v>
      </c>
      <c r="E26" s="6">
        <v>12695.141110355984</v>
      </c>
      <c r="F26" s="7">
        <v>11.094338944110268</v>
      </c>
      <c r="G26" s="5">
        <v>10.27</v>
      </c>
      <c r="H26" s="5">
        <v>11.86</v>
      </c>
      <c r="I26" s="6">
        <v>3806.8253431168073</v>
      </c>
      <c r="J26" s="7">
        <v>3.3268011982249206</v>
      </c>
      <c r="K26" s="5">
        <v>2.8400000000000003</v>
      </c>
      <c r="L26" s="5">
        <v>3.8600000000000003</v>
      </c>
    </row>
    <row r="27" spans="1:12" x14ac:dyDescent="0.65">
      <c r="A27" s="5" t="s">
        <v>74</v>
      </c>
      <c r="B27" s="5" t="s">
        <v>124</v>
      </c>
      <c r="C27" s="5" t="s">
        <v>125</v>
      </c>
      <c r="D27" s="6">
        <v>30303.999999999898</v>
      </c>
      <c r="E27" s="6">
        <v>3615.82347648423</v>
      </c>
      <c r="F27" s="7">
        <v>11.931835653657082</v>
      </c>
      <c r="G27" s="5">
        <v>11.1</v>
      </c>
      <c r="H27" s="5">
        <v>12.7</v>
      </c>
      <c r="I27" s="6">
        <v>1164.0742671443904</v>
      </c>
      <c r="J27" s="7">
        <v>3.8413221592674027</v>
      </c>
      <c r="K27" s="5">
        <v>3.2800000000000002</v>
      </c>
      <c r="L27" s="5">
        <v>4.45</v>
      </c>
    </row>
    <row r="28" spans="1:12" x14ac:dyDescent="0.65">
      <c r="A28" s="5" t="s">
        <v>104</v>
      </c>
      <c r="B28" s="5" t="s">
        <v>126</v>
      </c>
      <c r="C28" s="5" t="s">
        <v>127</v>
      </c>
      <c r="D28" s="6">
        <v>76049.999999999956</v>
      </c>
      <c r="E28" s="6">
        <v>7784.1140913475501</v>
      </c>
      <c r="F28" s="7">
        <v>10.235521487636495</v>
      </c>
      <c r="G28" s="5">
        <v>9.42</v>
      </c>
      <c r="H28" s="5">
        <v>11.01</v>
      </c>
      <c r="I28" s="6">
        <v>2097.224210811331</v>
      </c>
      <c r="J28" s="7">
        <v>2.7576912699688791</v>
      </c>
      <c r="K28" s="5">
        <v>2.37</v>
      </c>
      <c r="L28" s="5">
        <v>3.18</v>
      </c>
    </row>
    <row r="29" spans="1:12" x14ac:dyDescent="0.65">
      <c r="A29" s="5" t="s">
        <v>68</v>
      </c>
      <c r="B29" s="5" t="s">
        <v>128</v>
      </c>
      <c r="C29" s="5" t="s">
        <v>129</v>
      </c>
      <c r="D29" s="6">
        <v>44957.000000000058</v>
      </c>
      <c r="E29" s="6">
        <v>4673.0262106202863</v>
      </c>
      <c r="F29" s="7">
        <v>10.394435150522233</v>
      </c>
      <c r="G29" s="5">
        <v>9.6</v>
      </c>
      <c r="H29" s="5">
        <v>11.129999999999999</v>
      </c>
      <c r="I29" s="6">
        <v>1247.4172980639726</v>
      </c>
      <c r="J29" s="7">
        <v>2.7746898104054356</v>
      </c>
      <c r="K29" s="5">
        <v>2.37</v>
      </c>
      <c r="L29" s="5">
        <v>3.2099999999999995</v>
      </c>
    </row>
    <row r="30" spans="1:12" x14ac:dyDescent="0.65">
      <c r="A30" s="5" t="s">
        <v>93</v>
      </c>
      <c r="B30" s="5" t="s">
        <v>130</v>
      </c>
      <c r="C30" s="5" t="s">
        <v>131</v>
      </c>
      <c r="D30" s="6">
        <v>192347.99999999985</v>
      </c>
      <c r="E30" s="6">
        <v>22520.37210866683</v>
      </c>
      <c r="F30" s="7">
        <v>11.70813947047375</v>
      </c>
      <c r="G30" s="5">
        <v>10.879999999999999</v>
      </c>
      <c r="H30" s="5">
        <v>12.47</v>
      </c>
      <c r="I30" s="6">
        <v>7159.9498402809759</v>
      </c>
      <c r="J30" s="7">
        <v>3.7223937032259111</v>
      </c>
      <c r="K30" s="5">
        <v>3.1399999999999997</v>
      </c>
      <c r="L30" s="5">
        <v>4.3600000000000003</v>
      </c>
    </row>
    <row r="31" spans="1:12" x14ac:dyDescent="0.65">
      <c r="A31" s="5" t="s">
        <v>85</v>
      </c>
      <c r="B31" s="5" t="s">
        <v>132</v>
      </c>
      <c r="C31" s="5" t="s">
        <v>133</v>
      </c>
      <c r="D31" s="6">
        <v>66483.999999999898</v>
      </c>
      <c r="E31" s="6">
        <v>7430.9617748605242</v>
      </c>
      <c r="F31" s="7">
        <v>11.177067828139906</v>
      </c>
      <c r="G31" s="5">
        <v>10.33</v>
      </c>
      <c r="H31" s="5">
        <v>11.959999999999999</v>
      </c>
      <c r="I31" s="6">
        <v>2217.1497994208667</v>
      </c>
      <c r="J31" s="7">
        <v>3.3348622216185468</v>
      </c>
      <c r="K31" s="5">
        <v>2.8400000000000003</v>
      </c>
      <c r="L31" s="5">
        <v>3.88</v>
      </c>
    </row>
    <row r="32" spans="1:12" x14ac:dyDescent="0.65">
      <c r="A32" s="5" t="s">
        <v>85</v>
      </c>
      <c r="B32" s="5" t="s">
        <v>134</v>
      </c>
      <c r="C32" s="5" t="s">
        <v>135</v>
      </c>
      <c r="D32" s="6">
        <v>65039.000000000036</v>
      </c>
      <c r="E32" s="6">
        <v>7273.1602055344365</v>
      </c>
      <c r="F32" s="7">
        <v>11.182767578736501</v>
      </c>
      <c r="G32" s="5">
        <v>10.38</v>
      </c>
      <c r="H32" s="5">
        <v>11.93</v>
      </c>
      <c r="I32" s="6">
        <v>2298.9635110314307</v>
      </c>
      <c r="J32" s="7">
        <v>3.5347460923929224</v>
      </c>
      <c r="K32" s="5">
        <v>3.0300000000000002</v>
      </c>
      <c r="L32" s="5">
        <v>4.08</v>
      </c>
    </row>
    <row r="33" spans="1:12" x14ac:dyDescent="0.65">
      <c r="A33" s="5" t="s">
        <v>88</v>
      </c>
      <c r="B33" s="5" t="s">
        <v>136</v>
      </c>
      <c r="C33" s="5" t="s">
        <v>137</v>
      </c>
      <c r="D33" s="6">
        <v>101147.00000000026</v>
      </c>
      <c r="E33" s="6">
        <v>10680.170113688977</v>
      </c>
      <c r="F33" s="7">
        <v>10.559057721621945</v>
      </c>
      <c r="G33" s="5">
        <v>9.76</v>
      </c>
      <c r="H33" s="5">
        <v>11.32</v>
      </c>
      <c r="I33" s="6">
        <v>3106.2199954587768</v>
      </c>
      <c r="J33" s="7">
        <v>3.0709956750657703</v>
      </c>
      <c r="K33" s="5">
        <v>2.6100000000000003</v>
      </c>
      <c r="L33" s="5">
        <v>3.5900000000000003</v>
      </c>
    </row>
    <row r="34" spans="1:12" x14ac:dyDescent="0.65">
      <c r="A34" s="5" t="s">
        <v>85</v>
      </c>
      <c r="B34" s="5" t="s">
        <v>138</v>
      </c>
      <c r="C34" s="5" t="s">
        <v>139</v>
      </c>
      <c r="D34" s="6">
        <v>35147.000000000007</v>
      </c>
      <c r="E34" s="6">
        <v>3559.5892567310816</v>
      </c>
      <c r="F34" s="7">
        <v>10.127718601107011</v>
      </c>
      <c r="G34" s="5">
        <v>9.31</v>
      </c>
      <c r="H34" s="5">
        <v>10.89</v>
      </c>
      <c r="I34" s="6">
        <v>968.62959788681212</v>
      </c>
      <c r="J34" s="7">
        <v>2.7559381963946006</v>
      </c>
      <c r="K34" s="5">
        <v>2.35</v>
      </c>
      <c r="L34" s="5">
        <v>3.2</v>
      </c>
    </row>
    <row r="35" spans="1:12" x14ac:dyDescent="0.65">
      <c r="A35" s="5" t="s">
        <v>68</v>
      </c>
      <c r="B35" s="5" t="s">
        <v>140</v>
      </c>
      <c r="C35" s="5" t="s">
        <v>141</v>
      </c>
      <c r="D35" s="6">
        <v>99057.00000000032</v>
      </c>
      <c r="E35" s="6">
        <v>9869.3663482595712</v>
      </c>
      <c r="F35" s="7">
        <v>9.9633204601992187</v>
      </c>
      <c r="G35" s="5">
        <v>9.1399999999999988</v>
      </c>
      <c r="H35" s="5">
        <v>10.75</v>
      </c>
      <c r="I35" s="6">
        <v>2571.7075604956467</v>
      </c>
      <c r="J35" s="7">
        <v>2.5961896286942219</v>
      </c>
      <c r="K35" s="5">
        <v>2.1999999999999997</v>
      </c>
      <c r="L35" s="5">
        <v>3.04</v>
      </c>
    </row>
    <row r="36" spans="1:12" x14ac:dyDescent="0.65">
      <c r="A36" s="5" t="s">
        <v>104</v>
      </c>
      <c r="B36" s="5" t="s">
        <v>142</v>
      </c>
      <c r="C36" s="5" t="s">
        <v>143</v>
      </c>
      <c r="D36" s="6">
        <v>148413.00000000017</v>
      </c>
      <c r="E36" s="6">
        <v>15989.789809208678</v>
      </c>
      <c r="F36" s="7">
        <v>10.773847175927081</v>
      </c>
      <c r="G36" s="5">
        <v>9.99</v>
      </c>
      <c r="H36" s="5">
        <v>11.51</v>
      </c>
      <c r="I36" s="6">
        <v>4725.4624920695351</v>
      </c>
      <c r="J36" s="7">
        <v>3.1839949950944502</v>
      </c>
      <c r="K36" s="5">
        <v>2.73</v>
      </c>
      <c r="L36" s="5">
        <v>3.6799999999999997</v>
      </c>
    </row>
    <row r="37" spans="1:12" x14ac:dyDescent="0.65">
      <c r="A37" s="5" t="s">
        <v>85</v>
      </c>
      <c r="B37" s="5" t="s">
        <v>144</v>
      </c>
      <c r="C37" s="5" t="s">
        <v>145</v>
      </c>
      <c r="D37" s="6">
        <v>65306.999999999964</v>
      </c>
      <c r="E37" s="6">
        <v>6993.0944055547616</v>
      </c>
      <c r="F37" s="7">
        <v>10.708031919326819</v>
      </c>
      <c r="G37" s="5">
        <v>9.879999999999999</v>
      </c>
      <c r="H37" s="5">
        <v>11.469999999999999</v>
      </c>
      <c r="I37" s="6">
        <v>2036.9351885810256</v>
      </c>
      <c r="J37" s="7">
        <v>3.1190150957493437</v>
      </c>
      <c r="K37" s="5">
        <v>2.67</v>
      </c>
      <c r="L37" s="5">
        <v>3.61</v>
      </c>
    </row>
    <row r="38" spans="1:12" x14ac:dyDescent="0.65">
      <c r="A38" s="5" t="s">
        <v>88</v>
      </c>
      <c r="B38" s="5" t="s">
        <v>146</v>
      </c>
      <c r="C38" s="5" t="s">
        <v>147</v>
      </c>
      <c r="D38" s="6">
        <v>135130.99999999991</v>
      </c>
      <c r="E38" s="6">
        <v>14310.865357707338</v>
      </c>
      <c r="F38" s="7">
        <v>10.590364429854992</v>
      </c>
      <c r="G38" s="5">
        <v>9.76</v>
      </c>
      <c r="H38" s="5">
        <v>11.360000000000001</v>
      </c>
      <c r="I38" s="6">
        <v>3985.7784286555925</v>
      </c>
      <c r="J38" s="7">
        <v>2.9495662939337302</v>
      </c>
      <c r="K38" s="5">
        <v>2.52</v>
      </c>
      <c r="L38" s="5">
        <v>3.4099999999999997</v>
      </c>
    </row>
    <row r="39" spans="1:12" x14ac:dyDescent="0.65">
      <c r="A39" s="5" t="s">
        <v>111</v>
      </c>
      <c r="B39" s="5" t="s">
        <v>148</v>
      </c>
      <c r="C39" s="5" t="s">
        <v>149</v>
      </c>
      <c r="D39" s="6">
        <v>46906</v>
      </c>
      <c r="E39" s="6">
        <v>4881.7120674162588</v>
      </c>
      <c r="F39" s="7">
        <v>10.407436292619833</v>
      </c>
      <c r="G39" s="5">
        <v>9.6100000000000012</v>
      </c>
      <c r="H39" s="5">
        <v>11.15</v>
      </c>
      <c r="I39" s="6">
        <v>1389.1725187517527</v>
      </c>
      <c r="J39" s="7">
        <v>2.9616094289680492</v>
      </c>
      <c r="K39" s="5">
        <v>2.52</v>
      </c>
      <c r="L39" s="5">
        <v>3.44</v>
      </c>
    </row>
    <row r="40" spans="1:12" x14ac:dyDescent="0.65">
      <c r="A40" s="5" t="s">
        <v>85</v>
      </c>
      <c r="B40" s="5" t="s">
        <v>150</v>
      </c>
      <c r="C40" s="5" t="s">
        <v>151</v>
      </c>
      <c r="D40" s="6">
        <v>39944.000000000036</v>
      </c>
      <c r="E40" s="6">
        <v>4432.0648577025668</v>
      </c>
      <c r="F40" s="7">
        <v>11.09569611882276</v>
      </c>
      <c r="G40" s="5">
        <v>10.280000000000001</v>
      </c>
      <c r="H40" s="5">
        <v>11.85</v>
      </c>
      <c r="I40" s="6">
        <v>1369.7155940267523</v>
      </c>
      <c r="J40" s="7">
        <v>3.4290897106618061</v>
      </c>
      <c r="K40" s="5">
        <v>2.9000000000000004</v>
      </c>
      <c r="L40" s="5">
        <v>4.01</v>
      </c>
    </row>
    <row r="41" spans="1:12" x14ac:dyDescent="0.65">
      <c r="A41" s="5" t="s">
        <v>74</v>
      </c>
      <c r="B41" s="5" t="s">
        <v>152</v>
      </c>
      <c r="C41" s="5" t="s">
        <v>153</v>
      </c>
      <c r="D41" s="6">
        <v>51229.000000000233</v>
      </c>
      <c r="E41" s="6">
        <v>5456.9948404605848</v>
      </c>
      <c r="F41" s="7">
        <v>10.652159598002225</v>
      </c>
      <c r="G41" s="5">
        <v>9.8699999999999992</v>
      </c>
      <c r="H41" s="5">
        <v>11.379999999999999</v>
      </c>
      <c r="I41" s="6">
        <v>1601.1930152817017</v>
      </c>
      <c r="J41" s="7">
        <v>3.1255597713828109</v>
      </c>
      <c r="K41" s="5">
        <v>2.7</v>
      </c>
      <c r="L41" s="5">
        <v>3.5900000000000003</v>
      </c>
    </row>
    <row r="42" spans="1:12" x14ac:dyDescent="0.65">
      <c r="A42" s="5" t="s">
        <v>71</v>
      </c>
      <c r="B42" s="5" t="s">
        <v>154</v>
      </c>
      <c r="C42" s="5" t="s">
        <v>155</v>
      </c>
      <c r="D42" s="6">
        <v>37386.000000000022</v>
      </c>
      <c r="E42" s="6">
        <v>4292.1559379437176</v>
      </c>
      <c r="F42" s="7">
        <v>11.480650344898399</v>
      </c>
      <c r="G42" s="5">
        <v>10.66</v>
      </c>
      <c r="H42" s="5">
        <v>12.24</v>
      </c>
      <c r="I42" s="6">
        <v>1312.3090200397312</v>
      </c>
      <c r="J42" s="7">
        <v>3.510161611404619</v>
      </c>
      <c r="K42" s="5">
        <v>2.97</v>
      </c>
      <c r="L42" s="5">
        <v>4.1000000000000005</v>
      </c>
    </row>
    <row r="43" spans="1:12" x14ac:dyDescent="0.65">
      <c r="A43" s="5" t="s">
        <v>71</v>
      </c>
      <c r="B43" s="5" t="s">
        <v>156</v>
      </c>
      <c r="C43" s="5" t="s">
        <v>157</v>
      </c>
      <c r="D43" s="6">
        <v>80058.999999999811</v>
      </c>
      <c r="E43" s="6">
        <v>8906.4855495898046</v>
      </c>
      <c r="F43" s="7">
        <v>11.124902321525157</v>
      </c>
      <c r="G43" s="5">
        <v>10.33</v>
      </c>
      <c r="H43" s="5">
        <v>11.85</v>
      </c>
      <c r="I43" s="6">
        <v>2586.440660781574</v>
      </c>
      <c r="J43" s="7">
        <v>3.2306682081734426</v>
      </c>
      <c r="K43" s="5">
        <v>2.77</v>
      </c>
      <c r="L43" s="5">
        <v>3.73</v>
      </c>
    </row>
    <row r="44" spans="1:12" x14ac:dyDescent="0.65">
      <c r="A44" s="5" t="s">
        <v>93</v>
      </c>
      <c r="B44" s="5" t="s">
        <v>158</v>
      </c>
      <c r="C44" s="5" t="s">
        <v>159</v>
      </c>
      <c r="D44" s="6">
        <v>90164.000000000087</v>
      </c>
      <c r="E44" s="6">
        <v>10425.83570997161</v>
      </c>
      <c r="F44" s="7">
        <v>11.563191196011269</v>
      </c>
      <c r="G44" s="5">
        <v>10.76</v>
      </c>
      <c r="H44" s="5">
        <v>12.3</v>
      </c>
      <c r="I44" s="6">
        <v>3071.8967307220951</v>
      </c>
      <c r="J44" s="7">
        <v>3.4070102598843106</v>
      </c>
      <c r="K44" s="5">
        <v>2.92</v>
      </c>
      <c r="L44" s="5">
        <v>3.93</v>
      </c>
    </row>
    <row r="45" spans="1:12" x14ac:dyDescent="0.65">
      <c r="A45" s="5" t="s">
        <v>85</v>
      </c>
      <c r="B45" s="5" t="s">
        <v>160</v>
      </c>
      <c r="C45" s="5" t="s">
        <v>161</v>
      </c>
      <c r="D45" s="6">
        <v>38954.999999999993</v>
      </c>
      <c r="E45" s="6">
        <v>3787.2319742043055</v>
      </c>
      <c r="F45" s="7">
        <v>9.7220689878174973</v>
      </c>
      <c r="G45" s="5">
        <v>8.8800000000000008</v>
      </c>
      <c r="H45" s="5">
        <v>10.530000000000001</v>
      </c>
      <c r="I45" s="6">
        <v>932.80510255540185</v>
      </c>
      <c r="J45" s="7">
        <v>2.3945709217184015</v>
      </c>
      <c r="K45" s="5">
        <v>2.0500000000000003</v>
      </c>
      <c r="L45" s="5">
        <v>2.77</v>
      </c>
    </row>
    <row r="46" spans="1:12" x14ac:dyDescent="0.65">
      <c r="A46" s="5" t="s">
        <v>88</v>
      </c>
      <c r="B46" s="5" t="s">
        <v>162</v>
      </c>
      <c r="C46" s="5" t="s">
        <v>163</v>
      </c>
      <c r="D46" s="6">
        <v>69080.999999999898</v>
      </c>
      <c r="E46" s="6">
        <v>7178.2333120668409</v>
      </c>
      <c r="F46" s="7">
        <v>10.391038508514427</v>
      </c>
      <c r="G46" s="5">
        <v>9.5699999999999985</v>
      </c>
      <c r="H46" s="5">
        <v>11.18</v>
      </c>
      <c r="I46" s="6">
        <v>2055.9561092809254</v>
      </c>
      <c r="J46" s="7">
        <v>2.9761527906094667</v>
      </c>
      <c r="K46" s="5">
        <v>2.5299999999999998</v>
      </c>
      <c r="L46" s="5">
        <v>3.4799999999999995</v>
      </c>
    </row>
    <row r="47" spans="1:12" x14ac:dyDescent="0.65">
      <c r="A47" s="5" t="s">
        <v>111</v>
      </c>
      <c r="B47" s="5" t="s">
        <v>164</v>
      </c>
      <c r="C47" s="5" t="s">
        <v>165</v>
      </c>
      <c r="D47" s="6">
        <v>42742.000000000007</v>
      </c>
      <c r="E47" s="6">
        <v>4815.0169088501725</v>
      </c>
      <c r="F47" s="7">
        <v>11.265305574961799</v>
      </c>
      <c r="G47" s="5">
        <v>10.45</v>
      </c>
      <c r="H47" s="5">
        <v>12.030000000000001</v>
      </c>
      <c r="I47" s="6">
        <v>1515.2899558633949</v>
      </c>
      <c r="J47" s="7">
        <v>3.5452013379425216</v>
      </c>
      <c r="K47" s="5">
        <v>3.01</v>
      </c>
      <c r="L47" s="5">
        <v>4.1399999999999997</v>
      </c>
    </row>
    <row r="48" spans="1:12" x14ac:dyDescent="0.65">
      <c r="A48" s="5" t="s">
        <v>68</v>
      </c>
      <c r="B48" s="5" t="s">
        <v>166</v>
      </c>
      <c r="C48" s="5" t="s">
        <v>167</v>
      </c>
      <c r="D48" s="6">
        <v>66063.000000000058</v>
      </c>
      <c r="E48" s="6">
        <v>6720.143661048518</v>
      </c>
      <c r="F48" s="7">
        <v>10.172325902621001</v>
      </c>
      <c r="G48" s="5">
        <v>9.39</v>
      </c>
      <c r="H48" s="5">
        <v>10.92</v>
      </c>
      <c r="I48" s="6">
        <v>1966.0887721398828</v>
      </c>
      <c r="J48" s="7">
        <v>2.9760815768885527</v>
      </c>
      <c r="K48" s="5">
        <v>2.54</v>
      </c>
      <c r="L48" s="5">
        <v>3.47</v>
      </c>
    </row>
    <row r="49" spans="1:12" x14ac:dyDescent="0.65">
      <c r="A49" s="5" t="s">
        <v>71</v>
      </c>
      <c r="B49" s="5" t="s">
        <v>168</v>
      </c>
      <c r="C49" s="5" t="s">
        <v>169</v>
      </c>
      <c r="D49" s="6">
        <v>50528.999999999833</v>
      </c>
      <c r="E49" s="6">
        <v>5616.3185229879236</v>
      </c>
      <c r="F49" s="7">
        <v>11.115039923584362</v>
      </c>
      <c r="G49" s="5">
        <v>10.32</v>
      </c>
      <c r="H49" s="5">
        <v>11.85</v>
      </c>
      <c r="I49" s="6">
        <v>1698.2120281463833</v>
      </c>
      <c r="J49" s="7">
        <v>3.3608660930285303</v>
      </c>
      <c r="K49" s="5">
        <v>2.88</v>
      </c>
      <c r="L49" s="5">
        <v>3.8899999999999997</v>
      </c>
    </row>
    <row r="50" spans="1:12" x14ac:dyDescent="0.65">
      <c r="A50" s="5" t="s">
        <v>85</v>
      </c>
      <c r="B50" s="5" t="s">
        <v>170</v>
      </c>
      <c r="C50" s="5" t="s">
        <v>171</v>
      </c>
      <c r="D50" s="6">
        <v>45080.000000000102</v>
      </c>
      <c r="E50" s="6">
        <v>4960.8489985077649</v>
      </c>
      <c r="F50" s="7">
        <v>11.004545249573544</v>
      </c>
      <c r="G50" s="5">
        <v>10.15</v>
      </c>
      <c r="H50" s="5">
        <v>11.790000000000001</v>
      </c>
      <c r="I50" s="6">
        <v>1456.5084520706364</v>
      </c>
      <c r="J50" s="7">
        <v>3.2309415529517151</v>
      </c>
      <c r="K50" s="5">
        <v>2.77</v>
      </c>
      <c r="L50" s="5">
        <v>3.73</v>
      </c>
    </row>
    <row r="51" spans="1:12" x14ac:dyDescent="0.65">
      <c r="A51" s="5" t="s">
        <v>85</v>
      </c>
      <c r="B51" s="5" t="s">
        <v>172</v>
      </c>
      <c r="C51" s="5" t="s">
        <v>173</v>
      </c>
      <c r="D51" s="6">
        <v>114241.99999999981</v>
      </c>
      <c r="E51" s="6">
        <v>12512.647299791241</v>
      </c>
      <c r="F51" s="7">
        <v>10.952755816417133</v>
      </c>
      <c r="G51" s="5">
        <v>10.16</v>
      </c>
      <c r="H51" s="5">
        <v>11.68</v>
      </c>
      <c r="I51" s="6">
        <v>3630.1058446498096</v>
      </c>
      <c r="J51" s="7">
        <v>3.1775580300150672</v>
      </c>
      <c r="K51" s="5">
        <v>2.71</v>
      </c>
      <c r="L51" s="5">
        <v>3.6799999999999997</v>
      </c>
    </row>
    <row r="52" spans="1:12" x14ac:dyDescent="0.65">
      <c r="A52" s="5" t="s">
        <v>74</v>
      </c>
      <c r="B52" s="5" t="s">
        <v>174</v>
      </c>
      <c r="C52" s="5" t="s">
        <v>175</v>
      </c>
      <c r="D52" s="6">
        <v>71291.999999999869</v>
      </c>
      <c r="E52" s="6">
        <v>7393.6363952072325</v>
      </c>
      <c r="F52" s="7">
        <v>10.370920152621958</v>
      </c>
      <c r="G52" s="5">
        <v>9.56</v>
      </c>
      <c r="H52" s="5">
        <v>11.14</v>
      </c>
      <c r="I52" s="6">
        <v>2167.1052881724881</v>
      </c>
      <c r="J52" s="7">
        <v>3.0397594234591354</v>
      </c>
      <c r="K52" s="5">
        <v>2.58</v>
      </c>
      <c r="L52" s="5">
        <v>3.55</v>
      </c>
    </row>
    <row r="53" spans="1:12" x14ac:dyDescent="0.65">
      <c r="A53" s="5" t="s">
        <v>85</v>
      </c>
      <c r="B53" s="5" t="s">
        <v>176</v>
      </c>
      <c r="C53" s="5" t="s">
        <v>177</v>
      </c>
      <c r="D53" s="6">
        <v>74454.999999999884</v>
      </c>
      <c r="E53" s="6">
        <v>7620.0186979126374</v>
      </c>
      <c r="F53" s="7">
        <v>10.234394866580686</v>
      </c>
      <c r="G53" s="5">
        <v>9.39</v>
      </c>
      <c r="H53" s="5">
        <v>11.020000000000001</v>
      </c>
      <c r="I53" s="6">
        <v>1997.0107407427211</v>
      </c>
      <c r="J53" s="7">
        <v>2.6821714334063862</v>
      </c>
      <c r="K53" s="5">
        <v>2.29</v>
      </c>
      <c r="L53" s="5">
        <v>3.11</v>
      </c>
    </row>
    <row r="54" spans="1:12" x14ac:dyDescent="0.65">
      <c r="A54" s="5" t="s">
        <v>104</v>
      </c>
      <c r="B54" s="5" t="s">
        <v>178</v>
      </c>
      <c r="C54" s="5" t="s">
        <v>179</v>
      </c>
      <c r="D54" s="6">
        <v>48296.99999999992</v>
      </c>
      <c r="E54" s="6">
        <v>4906.3999753844519</v>
      </c>
      <c r="F54" s="7">
        <v>10.158808984790898</v>
      </c>
      <c r="G54" s="5">
        <v>9.379999999999999</v>
      </c>
      <c r="H54" s="5">
        <v>10.9</v>
      </c>
      <c r="I54" s="6">
        <v>1346.7512948563185</v>
      </c>
      <c r="J54" s="7">
        <v>2.7884781556956275</v>
      </c>
      <c r="K54" s="5">
        <v>2.39</v>
      </c>
      <c r="L54" s="5">
        <v>3.2199999999999998</v>
      </c>
    </row>
    <row r="55" spans="1:12" x14ac:dyDescent="0.65">
      <c r="A55" s="5" t="s">
        <v>68</v>
      </c>
      <c r="B55" s="5" t="s">
        <v>180</v>
      </c>
      <c r="C55" s="5" t="s">
        <v>181</v>
      </c>
      <c r="D55" s="6">
        <v>60342.99999999976</v>
      </c>
      <c r="E55" s="6">
        <v>6618.158971434681</v>
      </c>
      <c r="F55" s="7">
        <v>10.96756702755035</v>
      </c>
      <c r="G55" s="5">
        <v>10.14</v>
      </c>
      <c r="H55" s="5">
        <v>11.74</v>
      </c>
      <c r="I55" s="6">
        <v>1823.9300720694164</v>
      </c>
      <c r="J55" s="7">
        <v>3.0226042325860796</v>
      </c>
      <c r="K55" s="5">
        <v>2.6</v>
      </c>
      <c r="L55" s="5">
        <v>3.4799999999999995</v>
      </c>
    </row>
    <row r="56" spans="1:12" x14ac:dyDescent="0.65">
      <c r="A56" s="5" t="s">
        <v>71</v>
      </c>
      <c r="B56" s="5" t="s">
        <v>182</v>
      </c>
      <c r="C56" s="5" t="s">
        <v>183</v>
      </c>
      <c r="D56" s="6">
        <v>180961.00000000029</v>
      </c>
      <c r="E56" s="6">
        <v>18939.810009095625</v>
      </c>
      <c r="F56" s="7">
        <v>10.466238586820142</v>
      </c>
      <c r="G56" s="5">
        <v>9.64</v>
      </c>
      <c r="H56" s="5">
        <v>11.25</v>
      </c>
      <c r="I56" s="6">
        <v>5317.244154249046</v>
      </c>
      <c r="J56" s="7">
        <v>2.9383370749769564</v>
      </c>
      <c r="K56" s="5">
        <v>2.5</v>
      </c>
      <c r="L56" s="5">
        <v>3.42</v>
      </c>
    </row>
    <row r="57" spans="1:12" x14ac:dyDescent="0.65">
      <c r="A57" s="5" t="s">
        <v>71</v>
      </c>
      <c r="B57" s="5" t="s">
        <v>184</v>
      </c>
      <c r="C57" s="5" t="s">
        <v>185</v>
      </c>
      <c r="D57" s="6">
        <v>155525.00000000003</v>
      </c>
      <c r="E57" s="6">
        <v>17287.611420374054</v>
      </c>
      <c r="F57" s="7">
        <v>11.115647915366694</v>
      </c>
      <c r="G57" s="5">
        <v>10.31</v>
      </c>
      <c r="H57" s="5">
        <v>11.86</v>
      </c>
      <c r="I57" s="6">
        <v>5143.5880462643927</v>
      </c>
      <c r="J57" s="7">
        <v>3.307241952267733</v>
      </c>
      <c r="K57" s="5">
        <v>2.85</v>
      </c>
      <c r="L57" s="5">
        <v>3.8</v>
      </c>
    </row>
    <row r="58" spans="1:12" x14ac:dyDescent="0.65">
      <c r="A58" s="5" t="s">
        <v>74</v>
      </c>
      <c r="B58" s="5" t="s">
        <v>186</v>
      </c>
      <c r="C58" s="5" t="s">
        <v>187</v>
      </c>
      <c r="D58" s="6">
        <v>48717.999999999993</v>
      </c>
      <c r="E58" s="6">
        <v>5426.870525817093</v>
      </c>
      <c r="F58" s="7">
        <v>11.139354090514992</v>
      </c>
      <c r="G58" s="5">
        <v>10.32</v>
      </c>
      <c r="H58" s="5">
        <v>11.89</v>
      </c>
      <c r="I58" s="6">
        <v>1611.1022543124761</v>
      </c>
      <c r="J58" s="7">
        <v>3.3069958830667789</v>
      </c>
      <c r="K58" s="5">
        <v>2.81</v>
      </c>
      <c r="L58" s="5">
        <v>3.85</v>
      </c>
    </row>
    <row r="59" spans="1:12" x14ac:dyDescent="0.65">
      <c r="A59" s="5" t="s">
        <v>68</v>
      </c>
      <c r="B59" s="5" t="s">
        <v>188</v>
      </c>
      <c r="C59" s="5" t="s">
        <v>189</v>
      </c>
      <c r="D59" s="6">
        <v>60848.000000000116</v>
      </c>
      <c r="E59" s="6">
        <v>6757.3623623638632</v>
      </c>
      <c r="F59" s="7">
        <v>11.105315478510141</v>
      </c>
      <c r="G59" s="5">
        <v>10.27</v>
      </c>
      <c r="H59" s="5">
        <v>11.87</v>
      </c>
      <c r="I59" s="6">
        <v>2005.8614726086182</v>
      </c>
      <c r="J59" s="7">
        <v>3.2965117548787402</v>
      </c>
      <c r="K59" s="5">
        <v>2.83</v>
      </c>
      <c r="L59" s="5">
        <v>3.8</v>
      </c>
    </row>
    <row r="60" spans="1:12" x14ac:dyDescent="0.65">
      <c r="A60" s="5" t="s">
        <v>68</v>
      </c>
      <c r="B60" s="5" t="s">
        <v>190</v>
      </c>
      <c r="C60" s="5" t="s">
        <v>191</v>
      </c>
      <c r="D60" s="6">
        <v>45676.999999999913</v>
      </c>
      <c r="E60" s="6">
        <v>4604.6840956020296</v>
      </c>
      <c r="F60" s="7">
        <v>10.080968749265578</v>
      </c>
      <c r="G60" s="5">
        <v>9.3000000000000007</v>
      </c>
      <c r="H60" s="5">
        <v>10.82</v>
      </c>
      <c r="I60" s="6">
        <v>1271.6165979064681</v>
      </c>
      <c r="J60" s="7">
        <v>2.7839319524190951</v>
      </c>
      <c r="K60" s="5">
        <v>2.37</v>
      </c>
      <c r="L60" s="5">
        <v>3.25</v>
      </c>
    </row>
    <row r="61" spans="1:12" x14ac:dyDescent="0.65">
      <c r="A61" s="5" t="s">
        <v>71</v>
      </c>
      <c r="B61" s="5" t="s">
        <v>192</v>
      </c>
      <c r="C61" s="5" t="s">
        <v>193</v>
      </c>
      <c r="D61" s="6">
        <v>49492.000000000022</v>
      </c>
      <c r="E61" s="6">
        <v>5204.0060833090793</v>
      </c>
      <c r="F61" s="7">
        <v>10.514842971205603</v>
      </c>
      <c r="G61" s="5">
        <v>9.7000000000000011</v>
      </c>
      <c r="H61" s="5">
        <v>11.27</v>
      </c>
      <c r="I61" s="6">
        <v>1457.8038799288063</v>
      </c>
      <c r="J61" s="7">
        <v>2.9455343892524151</v>
      </c>
      <c r="K61" s="5">
        <v>2.5100000000000002</v>
      </c>
      <c r="L61" s="5">
        <v>3.42</v>
      </c>
    </row>
    <row r="62" spans="1:12" x14ac:dyDescent="0.65">
      <c r="A62" s="5" t="s">
        <v>104</v>
      </c>
      <c r="B62" s="5" t="s">
        <v>194</v>
      </c>
      <c r="C62" s="5" t="s">
        <v>195</v>
      </c>
      <c r="D62" s="6">
        <v>27229.000000000025</v>
      </c>
      <c r="E62" s="6">
        <v>2901.9533307529073</v>
      </c>
      <c r="F62" s="7">
        <v>10.657583204498529</v>
      </c>
      <c r="G62" s="5">
        <v>9.86</v>
      </c>
      <c r="H62" s="5">
        <v>11.41</v>
      </c>
      <c r="I62" s="6">
        <v>942.51068139670645</v>
      </c>
      <c r="J62" s="7">
        <v>3.4614223122285197</v>
      </c>
      <c r="K62" s="5">
        <v>2.9899999999999998</v>
      </c>
      <c r="L62" s="5">
        <v>3.9800000000000004</v>
      </c>
    </row>
    <row r="63" spans="1:12" x14ac:dyDescent="0.65">
      <c r="A63" s="5" t="s">
        <v>88</v>
      </c>
      <c r="B63" s="5" t="s">
        <v>196</v>
      </c>
      <c r="C63" s="5" t="s">
        <v>197</v>
      </c>
      <c r="D63" s="6">
        <v>3150.9999999999991</v>
      </c>
      <c r="E63" s="6">
        <v>326.78066911051371</v>
      </c>
      <c r="F63" s="7">
        <v>10.37069721074306</v>
      </c>
      <c r="G63" s="5">
        <v>9.5399999999999991</v>
      </c>
      <c r="H63" s="5">
        <v>11.16</v>
      </c>
      <c r="I63" s="6">
        <v>90.59567463516575</v>
      </c>
      <c r="J63" s="7">
        <v>2.8751404200306507</v>
      </c>
      <c r="K63" s="5">
        <v>2.4299999999999997</v>
      </c>
      <c r="L63" s="5">
        <v>3.36</v>
      </c>
    </row>
    <row r="64" spans="1:12" x14ac:dyDescent="0.65">
      <c r="A64" s="5" t="s">
        <v>85</v>
      </c>
      <c r="B64" s="5" t="s">
        <v>198</v>
      </c>
      <c r="C64" s="5" t="s">
        <v>199</v>
      </c>
      <c r="D64" s="6">
        <v>71779.000000000146</v>
      </c>
      <c r="E64" s="6">
        <v>7667.2158410577849</v>
      </c>
      <c r="F64" s="7">
        <v>10.68169776822994</v>
      </c>
      <c r="G64" s="5">
        <v>9.9</v>
      </c>
      <c r="H64" s="5">
        <v>11.41</v>
      </c>
      <c r="I64" s="6">
        <v>2180.3863502541381</v>
      </c>
      <c r="J64" s="7">
        <v>3.0376382371642618</v>
      </c>
      <c r="K64" s="5">
        <v>2.59</v>
      </c>
      <c r="L64" s="5">
        <v>3.53</v>
      </c>
    </row>
    <row r="65" spans="1:12" x14ac:dyDescent="0.65">
      <c r="A65" s="5" t="s">
        <v>71</v>
      </c>
      <c r="B65" s="5" t="s">
        <v>200</v>
      </c>
      <c r="C65" s="5" t="s">
        <v>201</v>
      </c>
      <c r="D65" s="6">
        <v>34809.000000000116</v>
      </c>
      <c r="E65" s="6">
        <v>3957.2341543986981</v>
      </c>
      <c r="F65" s="7">
        <v>11.368422403397641</v>
      </c>
      <c r="G65" s="5">
        <v>10.549999999999999</v>
      </c>
      <c r="H65" s="5">
        <v>12.120000000000001</v>
      </c>
      <c r="I65" s="6">
        <v>1222.443427544363</v>
      </c>
      <c r="J65" s="7">
        <v>3.5118602302403401</v>
      </c>
      <c r="K65" s="5">
        <v>2.98</v>
      </c>
      <c r="L65" s="5">
        <v>4.09</v>
      </c>
    </row>
    <row r="66" spans="1:12" x14ac:dyDescent="0.65">
      <c r="A66" s="5" t="s">
        <v>74</v>
      </c>
      <c r="B66" s="5" t="s">
        <v>202</v>
      </c>
      <c r="C66" s="5" t="s">
        <v>203</v>
      </c>
      <c r="D66" s="6">
        <v>24791.000000000025</v>
      </c>
      <c r="E66" s="6">
        <v>2859.1649427765828</v>
      </c>
      <c r="F66" s="7">
        <v>11.533076288881368</v>
      </c>
      <c r="G66" s="5">
        <v>10.71</v>
      </c>
      <c r="H66" s="5">
        <v>12.29</v>
      </c>
      <c r="I66" s="6">
        <v>843.10824024447084</v>
      </c>
      <c r="J66" s="7">
        <v>3.4008641855692385</v>
      </c>
      <c r="K66" s="5">
        <v>2.8899999999999997</v>
      </c>
      <c r="L66" s="5">
        <v>3.9699999999999998</v>
      </c>
    </row>
    <row r="67" spans="1:12" x14ac:dyDescent="0.65">
      <c r="A67" s="5" t="s">
        <v>104</v>
      </c>
      <c r="B67" s="5" t="s">
        <v>204</v>
      </c>
      <c r="C67" s="5" t="s">
        <v>205</v>
      </c>
      <c r="D67" s="6">
        <v>273851.99999999849</v>
      </c>
      <c r="E67" s="6">
        <v>31836.759278107842</v>
      </c>
      <c r="F67" s="7">
        <v>11.625534696882994</v>
      </c>
      <c r="G67" s="5">
        <v>10.8</v>
      </c>
      <c r="H67" s="5">
        <v>12.389999999999999</v>
      </c>
      <c r="I67" s="6">
        <v>9675.5269642966068</v>
      </c>
      <c r="J67" s="7">
        <v>3.5331226225467152</v>
      </c>
      <c r="K67" s="5">
        <v>3.04</v>
      </c>
      <c r="L67" s="5">
        <v>4.07</v>
      </c>
    </row>
    <row r="68" spans="1:12" x14ac:dyDescent="0.65">
      <c r="A68" s="5" t="s">
        <v>104</v>
      </c>
      <c r="B68" s="5" t="s">
        <v>206</v>
      </c>
      <c r="C68" s="5" t="s">
        <v>207</v>
      </c>
      <c r="D68" s="6">
        <v>44535.999999999978</v>
      </c>
      <c r="E68" s="6">
        <v>4670.5124821726304</v>
      </c>
      <c r="F68" s="7">
        <v>10.487049762377925</v>
      </c>
      <c r="G68" s="5">
        <v>9.66</v>
      </c>
      <c r="H68" s="5">
        <v>11.26</v>
      </c>
      <c r="I68" s="6">
        <v>1343.8496911303112</v>
      </c>
      <c r="J68" s="7">
        <v>3.0174458665580959</v>
      </c>
      <c r="K68" s="5">
        <v>2.59</v>
      </c>
      <c r="L68" s="5">
        <v>3.4799999999999995</v>
      </c>
    </row>
    <row r="69" spans="1:12" x14ac:dyDescent="0.65">
      <c r="A69" s="5" t="s">
        <v>208</v>
      </c>
      <c r="B69" s="5" t="s">
        <v>209</v>
      </c>
      <c r="C69" s="5" t="s">
        <v>210</v>
      </c>
      <c r="D69" s="6">
        <v>239727.99999999991</v>
      </c>
      <c r="E69" s="6">
        <v>27433.736220238414</v>
      </c>
      <c r="F69" s="7">
        <v>11.443692943768948</v>
      </c>
      <c r="G69" s="5">
        <v>10.639999999999999</v>
      </c>
      <c r="H69" s="5">
        <v>12.18</v>
      </c>
      <c r="I69" s="6">
        <v>8250.6226198831264</v>
      </c>
      <c r="J69" s="7">
        <v>3.4416599729206174</v>
      </c>
      <c r="K69" s="5">
        <v>2.9499999999999997</v>
      </c>
      <c r="L69" s="5">
        <v>3.9800000000000004</v>
      </c>
    </row>
    <row r="70" spans="1:12" x14ac:dyDescent="0.65">
      <c r="A70" s="5" t="s">
        <v>111</v>
      </c>
      <c r="B70" s="5" t="s">
        <v>211</v>
      </c>
      <c r="C70" s="5" t="s">
        <v>212</v>
      </c>
      <c r="D70" s="6">
        <v>116905.99999999996</v>
      </c>
      <c r="E70" s="6">
        <v>12910.222223557994</v>
      </c>
      <c r="F70" s="7">
        <v>11.043250323814004</v>
      </c>
      <c r="G70" s="5">
        <v>10.23</v>
      </c>
      <c r="H70" s="5">
        <v>11.82</v>
      </c>
      <c r="I70" s="6">
        <v>4356.1157650998912</v>
      </c>
      <c r="J70" s="7">
        <v>3.7261695422817347</v>
      </c>
      <c r="K70" s="5">
        <v>3.17</v>
      </c>
      <c r="L70" s="5">
        <v>4.3499999999999996</v>
      </c>
    </row>
    <row r="71" spans="1:12" x14ac:dyDescent="0.65">
      <c r="A71" s="5" t="s">
        <v>93</v>
      </c>
      <c r="B71" s="5" t="s">
        <v>213</v>
      </c>
      <c r="C71" s="5" t="s">
        <v>214</v>
      </c>
      <c r="D71" s="6">
        <v>30080.000000000076</v>
      </c>
      <c r="E71" s="6">
        <v>3247.0685733989476</v>
      </c>
      <c r="F71" s="7">
        <v>10.794775842416687</v>
      </c>
      <c r="G71" s="5">
        <v>9.9699999999999989</v>
      </c>
      <c r="H71" s="5">
        <v>11.559999999999999</v>
      </c>
      <c r="I71" s="6">
        <v>965.37908317020924</v>
      </c>
      <c r="J71" s="7">
        <v>3.2093719520286168</v>
      </c>
      <c r="K71" s="5">
        <v>2.73</v>
      </c>
      <c r="L71" s="5">
        <v>3.73</v>
      </c>
    </row>
    <row r="72" spans="1:12" x14ac:dyDescent="0.65">
      <c r="A72" s="5" t="s">
        <v>68</v>
      </c>
      <c r="B72" s="5" t="s">
        <v>215</v>
      </c>
      <c r="C72" s="5" t="s">
        <v>216</v>
      </c>
      <c r="D72" s="6">
        <v>39313.000000000051</v>
      </c>
      <c r="E72" s="6">
        <v>4287.7619987798789</v>
      </c>
      <c r="F72" s="7">
        <v>10.906728051229551</v>
      </c>
      <c r="G72" s="5">
        <v>10.08</v>
      </c>
      <c r="H72" s="5">
        <v>11.66</v>
      </c>
      <c r="I72" s="6">
        <v>1225.2107918857537</v>
      </c>
      <c r="J72" s="7">
        <v>3.1165537910761096</v>
      </c>
      <c r="K72" s="5">
        <v>2.65</v>
      </c>
      <c r="L72" s="5">
        <v>3.62</v>
      </c>
    </row>
    <row r="73" spans="1:12" x14ac:dyDescent="0.65">
      <c r="A73" s="5" t="s">
        <v>88</v>
      </c>
      <c r="B73" s="5" t="s">
        <v>217</v>
      </c>
      <c r="C73" s="5" t="s">
        <v>218</v>
      </c>
      <c r="D73" s="6">
        <v>135527.99999999974</v>
      </c>
      <c r="E73" s="6">
        <v>14669.210322984225</v>
      </c>
      <c r="F73" s="7">
        <v>10.823748836391191</v>
      </c>
      <c r="G73" s="5">
        <v>10.01</v>
      </c>
      <c r="H73" s="5">
        <v>11.58</v>
      </c>
      <c r="I73" s="6">
        <v>4270.1019119789535</v>
      </c>
      <c r="J73" s="7">
        <v>3.1507156543142139</v>
      </c>
      <c r="K73" s="5">
        <v>2.68</v>
      </c>
      <c r="L73" s="5">
        <v>3.6700000000000004</v>
      </c>
    </row>
    <row r="74" spans="1:12" x14ac:dyDescent="0.65">
      <c r="A74" s="5" t="s">
        <v>85</v>
      </c>
      <c r="B74" s="5" t="s">
        <v>219</v>
      </c>
      <c r="C74" s="5" t="s">
        <v>220</v>
      </c>
      <c r="D74" s="6">
        <v>62759.999999999891</v>
      </c>
      <c r="E74" s="6">
        <v>6876.9460252082072</v>
      </c>
      <c r="F74" s="7">
        <v>10.95753031422597</v>
      </c>
      <c r="G74" s="5">
        <v>10.130000000000001</v>
      </c>
      <c r="H74" s="5">
        <v>11.72</v>
      </c>
      <c r="I74" s="6">
        <v>1889.5906663241417</v>
      </c>
      <c r="J74" s="7">
        <v>3.0108200546911097</v>
      </c>
      <c r="K74" s="5">
        <v>2.6</v>
      </c>
      <c r="L74" s="5">
        <v>3.46</v>
      </c>
    </row>
    <row r="75" spans="1:12" x14ac:dyDescent="0.65">
      <c r="A75" s="5" t="s">
        <v>208</v>
      </c>
      <c r="B75" s="5" t="s">
        <v>221</v>
      </c>
      <c r="C75" s="5" t="s">
        <v>222</v>
      </c>
      <c r="D75" s="6">
        <v>47408.000000000007</v>
      </c>
      <c r="E75" s="6">
        <v>5339.7147995432479</v>
      </c>
      <c r="F75" s="7">
        <v>11.263320113785115</v>
      </c>
      <c r="G75" s="5">
        <v>10.440000000000001</v>
      </c>
      <c r="H75" s="5">
        <v>12.030000000000001</v>
      </c>
      <c r="I75" s="6">
        <v>1611.69864800083</v>
      </c>
      <c r="J75" s="7">
        <v>3.3996343401974993</v>
      </c>
      <c r="K75" s="5">
        <v>2.93</v>
      </c>
      <c r="L75" s="5">
        <v>3.92</v>
      </c>
    </row>
    <row r="76" spans="1:12" x14ac:dyDescent="0.65">
      <c r="A76" s="5" t="s">
        <v>68</v>
      </c>
      <c r="B76" s="5" t="s">
        <v>223</v>
      </c>
      <c r="C76" s="5" t="s">
        <v>224</v>
      </c>
      <c r="D76" s="6">
        <v>38546</v>
      </c>
      <c r="E76" s="6">
        <v>4330.0266999449404</v>
      </c>
      <c r="F76" s="7">
        <v>11.233400871542937</v>
      </c>
      <c r="G76" s="5">
        <v>10.43</v>
      </c>
      <c r="H76" s="5">
        <v>11.97</v>
      </c>
      <c r="I76" s="6">
        <v>1276.5186138651386</v>
      </c>
      <c r="J76" s="7">
        <v>3.3116759556507476</v>
      </c>
      <c r="K76" s="5">
        <v>2.83</v>
      </c>
      <c r="L76" s="5">
        <v>3.83</v>
      </c>
    </row>
    <row r="77" spans="1:12" x14ac:dyDescent="0.65">
      <c r="A77" s="5" t="s">
        <v>74</v>
      </c>
      <c r="B77" s="5" t="s">
        <v>225</v>
      </c>
      <c r="C77" s="5" t="s">
        <v>226</v>
      </c>
      <c r="D77" s="6">
        <v>37518.999999999993</v>
      </c>
      <c r="E77" s="6">
        <v>3987.0618488798514</v>
      </c>
      <c r="F77" s="7">
        <v>10.626780694794244</v>
      </c>
      <c r="G77" s="5">
        <v>9.7900000000000009</v>
      </c>
      <c r="H77" s="5">
        <v>11.4</v>
      </c>
      <c r="I77" s="6">
        <v>1072.0131101605791</v>
      </c>
      <c r="J77" s="7">
        <v>2.8572539517593238</v>
      </c>
      <c r="K77" s="5">
        <v>2.4299999999999997</v>
      </c>
      <c r="L77" s="5">
        <v>3.3300000000000005</v>
      </c>
    </row>
    <row r="78" spans="1:12" x14ac:dyDescent="0.65">
      <c r="A78" s="5" t="s">
        <v>74</v>
      </c>
      <c r="B78" s="5" t="s">
        <v>227</v>
      </c>
      <c r="C78" s="5" t="s">
        <v>228</v>
      </c>
      <c r="D78" s="6">
        <v>96601.999999999956</v>
      </c>
      <c r="E78" s="6">
        <v>10556.051844764541</v>
      </c>
      <c r="F78" s="7">
        <v>10.927363661999282</v>
      </c>
      <c r="G78" s="5">
        <v>10.119999999999999</v>
      </c>
      <c r="H78" s="5">
        <v>11.68</v>
      </c>
      <c r="I78" s="6">
        <v>3171.8215325605852</v>
      </c>
      <c r="J78" s="7">
        <v>3.2833911643243305</v>
      </c>
      <c r="K78" s="5">
        <v>2.81</v>
      </c>
      <c r="L78" s="5">
        <v>3.8</v>
      </c>
    </row>
    <row r="79" spans="1:12" x14ac:dyDescent="0.65">
      <c r="A79" s="5" t="s">
        <v>74</v>
      </c>
      <c r="B79" s="5" t="s">
        <v>229</v>
      </c>
      <c r="C79" s="5" t="s">
        <v>230</v>
      </c>
      <c r="D79" s="6">
        <v>39143.999999999804</v>
      </c>
      <c r="E79" s="6">
        <v>4143.5335686958015</v>
      </c>
      <c r="F79" s="7">
        <v>10.585360639423213</v>
      </c>
      <c r="G79" s="5">
        <v>9.7799999999999994</v>
      </c>
      <c r="H79" s="5">
        <v>11.33</v>
      </c>
      <c r="I79" s="6">
        <v>1167.0293861086668</v>
      </c>
      <c r="J79" s="7">
        <v>2.9813748878721404</v>
      </c>
      <c r="K79" s="5">
        <v>2.56</v>
      </c>
      <c r="L79" s="5">
        <v>3.44</v>
      </c>
    </row>
    <row r="80" spans="1:12" x14ac:dyDescent="0.65">
      <c r="A80" s="5" t="s">
        <v>93</v>
      </c>
      <c r="B80" s="5" t="s">
        <v>231</v>
      </c>
      <c r="C80" s="5" t="s">
        <v>232</v>
      </c>
      <c r="D80" s="6">
        <v>133674.00000000015</v>
      </c>
      <c r="E80" s="6">
        <v>15708.317171516155</v>
      </c>
      <c r="F80" s="7">
        <v>11.751213528072878</v>
      </c>
      <c r="G80" s="5">
        <v>10.92</v>
      </c>
      <c r="H80" s="5">
        <v>12.509999999999998</v>
      </c>
      <c r="I80" s="6">
        <v>4857.269350991447</v>
      </c>
      <c r="J80" s="7">
        <v>3.6336679915252321</v>
      </c>
      <c r="K80" s="5">
        <v>3.09</v>
      </c>
      <c r="L80" s="5">
        <v>4.22</v>
      </c>
    </row>
    <row r="81" spans="1:12" x14ac:dyDescent="0.65">
      <c r="A81" s="5" t="s">
        <v>68</v>
      </c>
      <c r="B81" s="5" t="s">
        <v>233</v>
      </c>
      <c r="C81" s="5" t="s">
        <v>234</v>
      </c>
      <c r="D81" s="6">
        <v>55296.000000000036</v>
      </c>
      <c r="E81" s="6">
        <v>6073.7613106521185</v>
      </c>
      <c r="F81" s="7">
        <v>10.984088018395751</v>
      </c>
      <c r="G81" s="5">
        <v>10.190000000000001</v>
      </c>
      <c r="H81" s="5">
        <v>11.72</v>
      </c>
      <c r="I81" s="6">
        <v>1844.2523199722823</v>
      </c>
      <c r="J81" s="7">
        <v>3.335236400412839</v>
      </c>
      <c r="K81" s="5">
        <v>2.85</v>
      </c>
      <c r="L81" s="5">
        <v>3.8699999999999997</v>
      </c>
    </row>
    <row r="82" spans="1:12" x14ac:dyDescent="0.65">
      <c r="A82" s="5" t="s">
        <v>111</v>
      </c>
      <c r="B82" s="5" t="s">
        <v>235</v>
      </c>
      <c r="C82" s="5" t="s">
        <v>236</v>
      </c>
      <c r="D82" s="6">
        <v>141254.99999999959</v>
      </c>
      <c r="E82" s="6">
        <v>16410.204072919856</v>
      </c>
      <c r="F82" s="7">
        <v>11.617432354904182</v>
      </c>
      <c r="G82" s="5">
        <v>10.81</v>
      </c>
      <c r="H82" s="5">
        <v>12.36</v>
      </c>
      <c r="I82" s="6">
        <v>5647.1316674569352</v>
      </c>
      <c r="J82" s="7">
        <v>3.9978278060648798</v>
      </c>
      <c r="K82" s="5">
        <v>3.39</v>
      </c>
      <c r="L82" s="5">
        <v>4.67</v>
      </c>
    </row>
    <row r="83" spans="1:12" x14ac:dyDescent="0.65">
      <c r="A83" s="5" t="s">
        <v>88</v>
      </c>
      <c r="B83" s="5" t="s">
        <v>237</v>
      </c>
      <c r="C83" s="5" t="s">
        <v>238</v>
      </c>
      <c r="D83" s="6">
        <v>111753.99999999971</v>
      </c>
      <c r="E83" s="6">
        <v>11804.281942050569</v>
      </c>
      <c r="F83" s="7">
        <v>10.562737747240011</v>
      </c>
      <c r="G83" s="5">
        <v>9.77</v>
      </c>
      <c r="H83" s="5">
        <v>11.31</v>
      </c>
      <c r="I83" s="6">
        <v>3428.513415887764</v>
      </c>
      <c r="J83" s="7">
        <v>3.0679111404404011</v>
      </c>
      <c r="K83" s="5">
        <v>2.62</v>
      </c>
      <c r="L83" s="5">
        <v>3.5700000000000003</v>
      </c>
    </row>
    <row r="84" spans="1:12" x14ac:dyDescent="0.65">
      <c r="A84" s="5" t="s">
        <v>85</v>
      </c>
      <c r="B84" s="5" t="s">
        <v>239</v>
      </c>
      <c r="C84" s="5" t="s">
        <v>240</v>
      </c>
      <c r="D84" s="6">
        <v>37698.000000000073</v>
      </c>
      <c r="E84" s="6">
        <v>4176.8662824987996</v>
      </c>
      <c r="F84" s="7">
        <v>11.079808696744632</v>
      </c>
      <c r="G84" s="5">
        <v>10.27</v>
      </c>
      <c r="H84" s="5">
        <v>11.83</v>
      </c>
      <c r="I84" s="6">
        <v>1221.3466936108655</v>
      </c>
      <c r="J84" s="7">
        <v>3.2398182757994261</v>
      </c>
      <c r="K84" s="5">
        <v>2.77</v>
      </c>
      <c r="L84" s="5">
        <v>3.7600000000000002</v>
      </c>
    </row>
    <row r="85" spans="1:12" x14ac:dyDescent="0.65">
      <c r="A85" s="5" t="s">
        <v>104</v>
      </c>
      <c r="B85" s="5" t="s">
        <v>241</v>
      </c>
      <c r="C85" s="5" t="s">
        <v>242</v>
      </c>
      <c r="D85" s="6">
        <v>76141.000000000189</v>
      </c>
      <c r="E85" s="6">
        <v>8147.5480228526631</v>
      </c>
      <c r="F85" s="7">
        <v>10.700605485681358</v>
      </c>
      <c r="G85" s="5">
        <v>9.91</v>
      </c>
      <c r="H85" s="5">
        <v>11.44</v>
      </c>
      <c r="I85" s="6">
        <v>2451.3637992302392</v>
      </c>
      <c r="J85" s="7">
        <v>3.2195056529730848</v>
      </c>
      <c r="K85" s="5">
        <v>2.77</v>
      </c>
      <c r="L85" s="5">
        <v>3.71</v>
      </c>
    </row>
    <row r="86" spans="1:12" x14ac:dyDescent="0.65">
      <c r="A86" s="5" t="s">
        <v>104</v>
      </c>
      <c r="B86" s="5" t="s">
        <v>243</v>
      </c>
      <c r="C86" s="5" t="s">
        <v>244</v>
      </c>
      <c r="D86" s="6">
        <v>50898.999999999971</v>
      </c>
      <c r="E86" s="6">
        <v>5538.0158545795139</v>
      </c>
      <c r="F86" s="7">
        <v>10.880402079764862</v>
      </c>
      <c r="G86" s="5">
        <v>10.040000000000001</v>
      </c>
      <c r="H86" s="5">
        <v>11.66</v>
      </c>
      <c r="I86" s="6">
        <v>1669.5859854360269</v>
      </c>
      <c r="J86" s="7">
        <v>3.2801940812904502</v>
      </c>
      <c r="K86" s="5">
        <v>2.81</v>
      </c>
      <c r="L86" s="5">
        <v>3.7900000000000005</v>
      </c>
    </row>
    <row r="87" spans="1:12" x14ac:dyDescent="0.65">
      <c r="A87" s="5" t="s">
        <v>68</v>
      </c>
      <c r="B87" s="5" t="s">
        <v>245</v>
      </c>
      <c r="C87" s="5" t="s">
        <v>246</v>
      </c>
      <c r="D87" s="6">
        <v>57884.9999999996</v>
      </c>
      <c r="E87" s="6">
        <v>6154.3592508978618</v>
      </c>
      <c r="F87" s="7">
        <v>10.632045004574422</v>
      </c>
      <c r="G87" s="5">
        <v>9.82</v>
      </c>
      <c r="H87" s="5">
        <v>11.379999999999999</v>
      </c>
      <c r="I87" s="6">
        <v>1682.9616270921133</v>
      </c>
      <c r="J87" s="7">
        <v>2.9074226951578495</v>
      </c>
      <c r="K87" s="5">
        <v>2.5100000000000002</v>
      </c>
      <c r="L87" s="5">
        <v>3.34</v>
      </c>
    </row>
    <row r="88" spans="1:12" x14ac:dyDescent="0.65">
      <c r="A88" s="5" t="s">
        <v>85</v>
      </c>
      <c r="B88" s="5" t="s">
        <v>247</v>
      </c>
      <c r="C88" s="5" t="s">
        <v>248</v>
      </c>
      <c r="D88" s="6">
        <v>60990.000000000029</v>
      </c>
      <c r="E88" s="6">
        <v>6439.0212582890827</v>
      </c>
      <c r="F88" s="7">
        <v>10.557503292816985</v>
      </c>
      <c r="G88" s="5">
        <v>9.74</v>
      </c>
      <c r="H88" s="5">
        <v>11.31</v>
      </c>
      <c r="I88" s="6">
        <v>1685.8489927840214</v>
      </c>
      <c r="J88" s="7">
        <v>2.7641400111231693</v>
      </c>
      <c r="K88" s="5">
        <v>2.35</v>
      </c>
      <c r="L88" s="5">
        <v>3.2099999999999995</v>
      </c>
    </row>
    <row r="89" spans="1:12" x14ac:dyDescent="0.65">
      <c r="A89" s="5" t="s">
        <v>74</v>
      </c>
      <c r="B89" s="5" t="s">
        <v>249</v>
      </c>
      <c r="C89" s="5" t="s">
        <v>250</v>
      </c>
      <c r="D89" s="6">
        <v>77201.000000000291</v>
      </c>
      <c r="E89" s="6">
        <v>9619.5165711227255</v>
      </c>
      <c r="F89" s="7">
        <v>12.460352289637038</v>
      </c>
      <c r="G89" s="5">
        <v>11.57</v>
      </c>
      <c r="H89" s="5">
        <v>13.270000000000001</v>
      </c>
      <c r="I89" s="6">
        <v>3287.7348856578815</v>
      </c>
      <c r="J89" s="7">
        <v>4.2586687810493009</v>
      </c>
      <c r="K89" s="5">
        <v>3.63</v>
      </c>
      <c r="L89" s="5">
        <v>4.9399999999999995</v>
      </c>
    </row>
    <row r="90" spans="1:12" x14ac:dyDescent="0.65">
      <c r="A90" s="5" t="s">
        <v>74</v>
      </c>
      <c r="B90" s="5" t="s">
        <v>251</v>
      </c>
      <c r="C90" s="5" t="s">
        <v>252</v>
      </c>
      <c r="D90" s="6">
        <v>40195.000000000116</v>
      </c>
      <c r="E90" s="6">
        <v>4424.1510168658642</v>
      </c>
      <c r="F90" s="7">
        <v>11.006719783221424</v>
      </c>
      <c r="G90" s="5">
        <v>10.17</v>
      </c>
      <c r="H90" s="5">
        <v>11.78</v>
      </c>
      <c r="I90" s="6">
        <v>1266.8169624691604</v>
      </c>
      <c r="J90" s="7">
        <v>3.151677976039704</v>
      </c>
      <c r="K90" s="5">
        <v>2.7</v>
      </c>
      <c r="L90" s="5">
        <v>3.64</v>
      </c>
    </row>
    <row r="91" spans="1:12" x14ac:dyDescent="0.65">
      <c r="A91" s="5" t="s">
        <v>93</v>
      </c>
      <c r="B91" s="5" t="s">
        <v>253</v>
      </c>
      <c r="C91" s="5" t="s">
        <v>254</v>
      </c>
      <c r="D91" s="6">
        <v>174073.00000000026</v>
      </c>
      <c r="E91" s="6">
        <v>18911.885441354978</v>
      </c>
      <c r="F91" s="7">
        <v>10.864341650546008</v>
      </c>
      <c r="G91" s="5">
        <v>10.040000000000001</v>
      </c>
      <c r="H91" s="5">
        <v>11.62</v>
      </c>
      <c r="I91" s="6">
        <v>5618.1093796156538</v>
      </c>
      <c r="J91" s="7">
        <v>3.2274444512449652</v>
      </c>
      <c r="K91" s="5">
        <v>2.76</v>
      </c>
      <c r="L91" s="5">
        <v>3.73</v>
      </c>
    </row>
    <row r="92" spans="1:12" x14ac:dyDescent="0.65">
      <c r="A92" s="5" t="s">
        <v>111</v>
      </c>
      <c r="B92" s="5" t="s">
        <v>255</v>
      </c>
      <c r="C92" s="5" t="s">
        <v>256</v>
      </c>
      <c r="D92" s="6">
        <v>50608.000000000146</v>
      </c>
      <c r="E92" s="6">
        <v>5576.5902154807245</v>
      </c>
      <c r="F92" s="7">
        <v>11.019187115635292</v>
      </c>
      <c r="G92" s="5">
        <v>10.199999999999999</v>
      </c>
      <c r="H92" s="5">
        <v>11.78</v>
      </c>
      <c r="I92" s="6">
        <v>1612.285663468263</v>
      </c>
      <c r="J92" s="7">
        <v>3.1858316145041492</v>
      </c>
      <c r="K92" s="5">
        <v>2.7199999999999998</v>
      </c>
      <c r="L92" s="5">
        <v>3.6999999999999997</v>
      </c>
    </row>
    <row r="93" spans="1:12" x14ac:dyDescent="0.65">
      <c r="A93" s="5" t="s">
        <v>68</v>
      </c>
      <c r="B93" s="5" t="s">
        <v>257</v>
      </c>
      <c r="C93" s="5" t="s">
        <v>258</v>
      </c>
      <c r="D93" s="6">
        <v>48268.000000000044</v>
      </c>
      <c r="E93" s="6">
        <v>5447.2374861780327</v>
      </c>
      <c r="F93" s="7">
        <v>11.285401272433139</v>
      </c>
      <c r="G93" s="5">
        <v>10.489999999999998</v>
      </c>
      <c r="H93" s="5">
        <v>12.02</v>
      </c>
      <c r="I93" s="6">
        <v>1752.6868824794772</v>
      </c>
      <c r="J93" s="7">
        <v>3.6311570449976656</v>
      </c>
      <c r="K93" s="5">
        <v>3.11</v>
      </c>
      <c r="L93" s="5">
        <v>4.21</v>
      </c>
    </row>
    <row r="94" spans="1:12" x14ac:dyDescent="0.65">
      <c r="A94" s="5" t="s">
        <v>68</v>
      </c>
      <c r="B94" s="5" t="s">
        <v>259</v>
      </c>
      <c r="C94" s="5" t="s">
        <v>260</v>
      </c>
      <c r="D94" s="6">
        <v>56346.000000000058</v>
      </c>
      <c r="E94" s="6">
        <v>6038.7530869798402</v>
      </c>
      <c r="F94" s="7">
        <v>10.717270235650862</v>
      </c>
      <c r="G94" s="5">
        <v>9.93</v>
      </c>
      <c r="H94" s="5">
        <v>11.44</v>
      </c>
      <c r="I94" s="6">
        <v>1729.9720684598974</v>
      </c>
      <c r="J94" s="7">
        <v>3.0702659788803039</v>
      </c>
      <c r="K94" s="5">
        <v>2.63</v>
      </c>
      <c r="L94" s="5">
        <v>3.54</v>
      </c>
    </row>
    <row r="95" spans="1:12" x14ac:dyDescent="0.65">
      <c r="A95" s="5" t="s">
        <v>71</v>
      </c>
      <c r="B95" s="5" t="s">
        <v>261</v>
      </c>
      <c r="C95" s="5" t="s">
        <v>262</v>
      </c>
      <c r="D95" s="6">
        <v>28191.000000000007</v>
      </c>
      <c r="E95" s="6">
        <v>3142.1543112946847</v>
      </c>
      <c r="F95" s="7">
        <v>11.145948392375878</v>
      </c>
      <c r="G95" s="5">
        <v>10.32</v>
      </c>
      <c r="H95" s="5">
        <v>11.91</v>
      </c>
      <c r="I95" s="6">
        <v>953.06544136189871</v>
      </c>
      <c r="J95" s="7">
        <v>3.3807436464187068</v>
      </c>
      <c r="K95" s="5">
        <v>2.8899999999999997</v>
      </c>
      <c r="L95" s="5">
        <v>3.92</v>
      </c>
    </row>
    <row r="96" spans="1:12" x14ac:dyDescent="0.65">
      <c r="A96" s="5" t="s">
        <v>68</v>
      </c>
      <c r="B96" s="5" t="s">
        <v>263</v>
      </c>
      <c r="C96" s="5" t="s">
        <v>264</v>
      </c>
      <c r="D96" s="6">
        <v>57752.999999999782</v>
      </c>
      <c r="E96" s="6">
        <v>5925.8755396103043</v>
      </c>
      <c r="F96" s="7">
        <v>10.26072332105748</v>
      </c>
      <c r="G96" s="5">
        <v>9.49</v>
      </c>
      <c r="H96" s="5">
        <v>11</v>
      </c>
      <c r="I96" s="6">
        <v>1681.529642413901</v>
      </c>
      <c r="J96" s="7">
        <v>2.9115883891986618</v>
      </c>
      <c r="K96" s="5">
        <v>2.4899999999999998</v>
      </c>
      <c r="L96" s="5">
        <v>3.37</v>
      </c>
    </row>
    <row r="97" spans="1:12" x14ac:dyDescent="0.65">
      <c r="A97" s="5" t="s">
        <v>88</v>
      </c>
      <c r="B97" s="5" t="s">
        <v>265</v>
      </c>
      <c r="C97" s="5" t="s">
        <v>266</v>
      </c>
      <c r="D97" s="6">
        <v>112460.99999999987</v>
      </c>
      <c r="E97" s="6">
        <v>11961.700611216531</v>
      </c>
      <c r="F97" s="7">
        <v>10.636310019665968</v>
      </c>
      <c r="G97" s="5">
        <v>9.83</v>
      </c>
      <c r="H97" s="5">
        <v>11.4</v>
      </c>
      <c r="I97" s="6">
        <v>3324.8906964479515</v>
      </c>
      <c r="J97" s="7">
        <v>2.9564833110571271</v>
      </c>
      <c r="K97" s="5">
        <v>2.52</v>
      </c>
      <c r="L97" s="5">
        <v>3.44</v>
      </c>
    </row>
    <row r="98" spans="1:12" x14ac:dyDescent="0.65">
      <c r="A98" s="5" t="s">
        <v>85</v>
      </c>
      <c r="B98" s="5" t="s">
        <v>267</v>
      </c>
      <c r="C98" s="5" t="s">
        <v>268</v>
      </c>
      <c r="D98" s="6">
        <v>58112.000000000015</v>
      </c>
      <c r="E98" s="6">
        <v>6241.4987404975936</v>
      </c>
      <c r="F98" s="7">
        <v>10.740464517651418</v>
      </c>
      <c r="G98" s="5">
        <v>9.94</v>
      </c>
      <c r="H98" s="5">
        <v>11.48</v>
      </c>
      <c r="I98" s="6">
        <v>1735.6810107330912</v>
      </c>
      <c r="J98" s="7">
        <v>2.9867858802538034</v>
      </c>
      <c r="K98" s="5">
        <v>2.56</v>
      </c>
      <c r="L98" s="5">
        <v>3.46</v>
      </c>
    </row>
    <row r="99" spans="1:12" x14ac:dyDescent="0.65">
      <c r="A99" s="5" t="s">
        <v>68</v>
      </c>
      <c r="B99" s="5" t="s">
        <v>269</v>
      </c>
      <c r="C99" s="5" t="s">
        <v>270</v>
      </c>
      <c r="D99" s="6">
        <v>33277.000000000044</v>
      </c>
      <c r="E99" s="6">
        <v>3371.7988701669869</v>
      </c>
      <c r="F99" s="7">
        <v>10.132520570264694</v>
      </c>
      <c r="G99" s="5">
        <v>9.34</v>
      </c>
      <c r="H99" s="5">
        <v>10.879999999999999</v>
      </c>
      <c r="I99" s="6">
        <v>922.22105720553611</v>
      </c>
      <c r="J99" s="7">
        <v>2.7713467476200844</v>
      </c>
      <c r="K99" s="5">
        <v>2.3800000000000003</v>
      </c>
      <c r="L99" s="5">
        <v>3.2</v>
      </c>
    </row>
    <row r="100" spans="1:12" x14ac:dyDescent="0.65">
      <c r="A100" s="5" t="s">
        <v>74</v>
      </c>
      <c r="B100" s="5" t="s">
        <v>271</v>
      </c>
      <c r="C100" s="5" t="s">
        <v>272</v>
      </c>
      <c r="D100" s="6">
        <v>51705.000000000073</v>
      </c>
      <c r="E100" s="6">
        <v>5767.7980017999234</v>
      </c>
      <c r="F100" s="7">
        <v>11.155203562131158</v>
      </c>
      <c r="G100" s="5">
        <v>10.35</v>
      </c>
      <c r="H100" s="5">
        <v>11.89</v>
      </c>
      <c r="I100" s="6">
        <v>1705.1526624910384</v>
      </c>
      <c r="J100" s="7">
        <v>3.297848684829388</v>
      </c>
      <c r="K100" s="5">
        <v>2.83</v>
      </c>
      <c r="L100" s="5">
        <v>3.8</v>
      </c>
    </row>
    <row r="101" spans="1:12" x14ac:dyDescent="0.65">
      <c r="A101" s="5" t="s">
        <v>104</v>
      </c>
      <c r="B101" s="5" t="s">
        <v>273</v>
      </c>
      <c r="C101" s="5" t="s">
        <v>274</v>
      </c>
      <c r="D101" s="6">
        <v>45253.00000000008</v>
      </c>
      <c r="E101" s="6">
        <v>4618.9682254104364</v>
      </c>
      <c r="F101" s="7">
        <v>10.206987880163588</v>
      </c>
      <c r="G101" s="5">
        <v>9.39</v>
      </c>
      <c r="H101" s="5">
        <v>10.979999999999999</v>
      </c>
      <c r="I101" s="6">
        <v>1308.9114629088137</v>
      </c>
      <c r="J101" s="7">
        <v>2.8924302541462672</v>
      </c>
      <c r="K101" s="5">
        <v>2.48</v>
      </c>
      <c r="L101" s="5">
        <v>3.35</v>
      </c>
    </row>
    <row r="102" spans="1:12" x14ac:dyDescent="0.65">
      <c r="A102" s="5" t="s">
        <v>68</v>
      </c>
      <c r="B102" s="5" t="s">
        <v>275</v>
      </c>
      <c r="C102" s="5" t="s">
        <v>276</v>
      </c>
      <c r="D102" s="6">
        <v>55843.999999999854</v>
      </c>
      <c r="E102" s="6">
        <v>6107.6741049386201</v>
      </c>
      <c r="F102" s="7">
        <v>10.937028337759894</v>
      </c>
      <c r="G102" s="5">
        <v>10.130000000000001</v>
      </c>
      <c r="H102" s="5">
        <v>11.68</v>
      </c>
      <c r="I102" s="6">
        <v>1853.9323453255929</v>
      </c>
      <c r="J102" s="7">
        <v>3.3198416039782144</v>
      </c>
      <c r="K102" s="5">
        <v>2.85</v>
      </c>
      <c r="L102" s="5">
        <v>3.84</v>
      </c>
    </row>
    <row r="103" spans="1:12" x14ac:dyDescent="0.65">
      <c r="A103" s="5" t="s">
        <v>85</v>
      </c>
      <c r="B103" s="5" t="s">
        <v>277</v>
      </c>
      <c r="C103" s="5" t="s">
        <v>278</v>
      </c>
      <c r="D103" s="6">
        <v>46300.000000000015</v>
      </c>
      <c r="E103" s="6">
        <v>5413.5242770456707</v>
      </c>
      <c r="F103" s="7">
        <v>11.692277056254145</v>
      </c>
      <c r="G103" s="5">
        <v>10.879999999999999</v>
      </c>
      <c r="H103" s="5">
        <v>12.43</v>
      </c>
      <c r="I103" s="6">
        <v>1712.6453669102018</v>
      </c>
      <c r="J103" s="7">
        <v>3.6990180710803449</v>
      </c>
      <c r="K103" s="5">
        <v>3.17</v>
      </c>
      <c r="L103" s="5">
        <v>4.2700000000000005</v>
      </c>
    </row>
    <row r="104" spans="1:12" x14ac:dyDescent="0.65">
      <c r="A104" s="5" t="s">
        <v>85</v>
      </c>
      <c r="B104" s="5" t="s">
        <v>279</v>
      </c>
      <c r="C104" s="5" t="s">
        <v>280</v>
      </c>
      <c r="D104" s="6">
        <v>24149.000000000102</v>
      </c>
      <c r="E104" s="6">
        <v>2707.9878657216573</v>
      </c>
      <c r="F104" s="7">
        <v>11.21366460607746</v>
      </c>
      <c r="G104" s="5">
        <v>10.41</v>
      </c>
      <c r="H104" s="5">
        <v>11.959999999999999</v>
      </c>
      <c r="I104" s="6">
        <v>845.46619883283131</v>
      </c>
      <c r="J104" s="7">
        <v>3.5010402038710851</v>
      </c>
      <c r="K104" s="5">
        <v>3.01</v>
      </c>
      <c r="L104" s="5">
        <v>4.04</v>
      </c>
    </row>
    <row r="105" spans="1:12" x14ac:dyDescent="0.65">
      <c r="A105" s="5" t="s">
        <v>104</v>
      </c>
      <c r="B105" s="5" t="s">
        <v>281</v>
      </c>
      <c r="C105" s="5" t="s">
        <v>282</v>
      </c>
      <c r="D105" s="6">
        <v>42450.999999999993</v>
      </c>
      <c r="E105" s="6">
        <v>4490.1832830212261</v>
      </c>
      <c r="F105" s="7">
        <v>10.577332178326133</v>
      </c>
      <c r="G105" s="5">
        <v>9.76</v>
      </c>
      <c r="H105" s="5">
        <v>11.34</v>
      </c>
      <c r="I105" s="6">
        <v>1244.3345308142564</v>
      </c>
      <c r="J105" s="7">
        <v>2.9312254854167343</v>
      </c>
      <c r="K105" s="5">
        <v>2.4899999999999998</v>
      </c>
      <c r="L105" s="5">
        <v>3.4099999999999997</v>
      </c>
    </row>
    <row r="106" spans="1:12" x14ac:dyDescent="0.65">
      <c r="A106" s="5" t="s">
        <v>71</v>
      </c>
      <c r="B106" s="5" t="s">
        <v>283</v>
      </c>
      <c r="C106" s="5" t="s">
        <v>284</v>
      </c>
      <c r="D106" s="6">
        <v>41129.000000000087</v>
      </c>
      <c r="E106" s="6">
        <v>4630.9975865558936</v>
      </c>
      <c r="F106" s="7">
        <v>11.259689237656845</v>
      </c>
      <c r="G106" s="5">
        <v>10.459999999999999</v>
      </c>
      <c r="H106" s="5">
        <v>11.99</v>
      </c>
      <c r="I106" s="6">
        <v>1480.3766757639955</v>
      </c>
      <c r="J106" s="7">
        <v>3.5993500346811085</v>
      </c>
      <c r="K106" s="5">
        <v>3.0700000000000003</v>
      </c>
      <c r="L106" s="5">
        <v>4.17</v>
      </c>
    </row>
    <row r="107" spans="1:12" x14ac:dyDescent="0.65">
      <c r="A107" s="5" t="s">
        <v>208</v>
      </c>
      <c r="B107" s="5" t="s">
        <v>285</v>
      </c>
      <c r="C107" s="5" t="s">
        <v>286</v>
      </c>
      <c r="D107" s="6">
        <v>89493.000000000131</v>
      </c>
      <c r="E107" s="6">
        <v>9928.160389474795</v>
      </c>
      <c r="F107" s="7">
        <v>11.093784306565631</v>
      </c>
      <c r="G107" s="5">
        <v>10.299999999999999</v>
      </c>
      <c r="H107" s="5">
        <v>11.84</v>
      </c>
      <c r="I107" s="6">
        <v>3207.8972609003281</v>
      </c>
      <c r="J107" s="7">
        <v>3.5845231033715765</v>
      </c>
      <c r="K107" s="5">
        <v>3.06</v>
      </c>
      <c r="L107" s="5">
        <v>4.17</v>
      </c>
    </row>
    <row r="108" spans="1:12" x14ac:dyDescent="0.65">
      <c r="A108" s="5" t="s">
        <v>74</v>
      </c>
      <c r="B108" s="5" t="s">
        <v>287</v>
      </c>
      <c r="C108" s="5" t="s">
        <v>288</v>
      </c>
      <c r="D108" s="6">
        <v>53722</v>
      </c>
      <c r="E108" s="6">
        <v>5948.2575765599386</v>
      </c>
      <c r="F108" s="7">
        <v>11.072293616320945</v>
      </c>
      <c r="G108" s="5">
        <v>10.280000000000001</v>
      </c>
      <c r="H108" s="5">
        <v>11.799999999999999</v>
      </c>
      <c r="I108" s="6">
        <v>1752.7459536110487</v>
      </c>
      <c r="J108" s="7">
        <v>3.2626223029876984</v>
      </c>
      <c r="K108" s="5">
        <v>2.79</v>
      </c>
      <c r="L108" s="5">
        <v>3.7800000000000002</v>
      </c>
    </row>
    <row r="109" spans="1:12" x14ac:dyDescent="0.65">
      <c r="A109" s="5" t="s">
        <v>104</v>
      </c>
      <c r="B109" s="5" t="s">
        <v>289</v>
      </c>
      <c r="C109" s="5" t="s">
        <v>290</v>
      </c>
      <c r="D109" s="6">
        <v>49796.000000000116</v>
      </c>
      <c r="E109" s="6">
        <v>5574.2709893040683</v>
      </c>
      <c r="F109" s="7">
        <v>11.194214373250974</v>
      </c>
      <c r="G109" s="5">
        <v>10.37</v>
      </c>
      <c r="H109" s="5">
        <v>11.97</v>
      </c>
      <c r="I109" s="6">
        <v>1702.1481768277658</v>
      </c>
      <c r="J109" s="7">
        <v>3.4182427842151246</v>
      </c>
      <c r="K109" s="5">
        <v>2.92</v>
      </c>
      <c r="L109" s="5">
        <v>3.9699999999999998</v>
      </c>
    </row>
    <row r="110" spans="1:12" x14ac:dyDescent="0.65">
      <c r="A110" s="5" t="s">
        <v>68</v>
      </c>
      <c r="B110" s="5" t="s">
        <v>291</v>
      </c>
      <c r="C110" s="5" t="s">
        <v>292</v>
      </c>
      <c r="D110" s="6">
        <v>36557.000000000124</v>
      </c>
      <c r="E110" s="6">
        <v>4137.6579998400075</v>
      </c>
      <c r="F110" s="7">
        <v>11.318374045572648</v>
      </c>
      <c r="G110" s="5">
        <v>10.52</v>
      </c>
      <c r="H110" s="5">
        <v>12.049999999999999</v>
      </c>
      <c r="I110" s="6">
        <v>1226.7824125283801</v>
      </c>
      <c r="J110" s="7">
        <v>3.3558071300390555</v>
      </c>
      <c r="K110" s="5">
        <v>2.9000000000000004</v>
      </c>
      <c r="L110" s="5">
        <v>3.84</v>
      </c>
    </row>
    <row r="111" spans="1:12" x14ac:dyDescent="0.65">
      <c r="A111" s="5" t="s">
        <v>68</v>
      </c>
      <c r="B111" s="5" t="s">
        <v>293</v>
      </c>
      <c r="C111" s="5" t="s">
        <v>294</v>
      </c>
      <c r="D111" s="6">
        <v>42714.000000000029</v>
      </c>
      <c r="E111" s="6">
        <v>4628.6377688675566</v>
      </c>
      <c r="F111" s="7">
        <v>10.83634819700228</v>
      </c>
      <c r="G111" s="5">
        <v>10.050000000000001</v>
      </c>
      <c r="H111" s="5">
        <v>11.559999999999999</v>
      </c>
      <c r="I111" s="6">
        <v>1384.9927655640911</v>
      </c>
      <c r="J111" s="7">
        <v>3.2424796684086994</v>
      </c>
      <c r="K111" s="5">
        <v>2.76</v>
      </c>
      <c r="L111" s="5">
        <v>3.7800000000000002</v>
      </c>
    </row>
    <row r="112" spans="1:12" x14ac:dyDescent="0.65">
      <c r="A112" s="5" t="s">
        <v>85</v>
      </c>
      <c r="B112" s="5" t="s">
        <v>295</v>
      </c>
      <c r="C112" s="5" t="s">
        <v>296</v>
      </c>
      <c r="D112" s="6">
        <v>47378.99999999992</v>
      </c>
      <c r="E112" s="6">
        <v>5603.4160619427621</v>
      </c>
      <c r="F112" s="7">
        <v>11.826792591533742</v>
      </c>
      <c r="G112" s="5">
        <v>11.020000000000001</v>
      </c>
      <c r="H112" s="5">
        <v>12.57</v>
      </c>
      <c r="I112" s="6">
        <v>1851.8049327295125</v>
      </c>
      <c r="J112" s="7">
        <v>3.9084930723094864</v>
      </c>
      <c r="K112" s="5">
        <v>3.34</v>
      </c>
      <c r="L112" s="5">
        <v>4.53</v>
      </c>
    </row>
    <row r="113" spans="1:12" x14ac:dyDescent="0.65">
      <c r="A113" s="5" t="s">
        <v>88</v>
      </c>
      <c r="B113" s="5" t="s">
        <v>297</v>
      </c>
      <c r="C113" s="5" t="s">
        <v>298</v>
      </c>
      <c r="D113" s="6">
        <v>80776.000000000015</v>
      </c>
      <c r="E113" s="6">
        <v>8936.3604283019213</v>
      </c>
      <c r="F113" s="7">
        <v>11.063138095847677</v>
      </c>
      <c r="G113" s="5">
        <v>10.27</v>
      </c>
      <c r="H113" s="5">
        <v>11.799999999999999</v>
      </c>
      <c r="I113" s="6">
        <v>2620.6384821602537</v>
      </c>
      <c r="J113" s="7">
        <v>3.2443281199369292</v>
      </c>
      <c r="K113" s="5">
        <v>2.74</v>
      </c>
      <c r="L113" s="5">
        <v>3.8</v>
      </c>
    </row>
    <row r="114" spans="1:12" x14ac:dyDescent="0.65">
      <c r="A114" s="5" t="s">
        <v>68</v>
      </c>
      <c r="B114" s="5" t="s">
        <v>299</v>
      </c>
      <c r="C114" s="5" t="s">
        <v>300</v>
      </c>
      <c r="D114" s="6">
        <v>56663.999999999905</v>
      </c>
      <c r="E114" s="6">
        <v>5808.8866446510656</v>
      </c>
      <c r="F114" s="7">
        <v>10.25145885333029</v>
      </c>
      <c r="G114" s="5">
        <v>9.4600000000000009</v>
      </c>
      <c r="H114" s="5">
        <v>11</v>
      </c>
      <c r="I114" s="6">
        <v>1559.8010696147162</v>
      </c>
      <c r="J114" s="7">
        <v>2.7527196625983326</v>
      </c>
      <c r="K114" s="5">
        <v>2.36</v>
      </c>
      <c r="L114" s="5">
        <v>3.18</v>
      </c>
    </row>
    <row r="115" spans="1:12" x14ac:dyDescent="0.65">
      <c r="A115" s="5" t="s">
        <v>88</v>
      </c>
      <c r="B115" s="5" t="s">
        <v>301</v>
      </c>
      <c r="C115" s="5" t="s">
        <v>302</v>
      </c>
      <c r="D115" s="6">
        <v>62193</v>
      </c>
      <c r="E115" s="6">
        <v>6340.7143799615887</v>
      </c>
      <c r="F115" s="7">
        <v>10.195221938098483</v>
      </c>
      <c r="G115" s="5">
        <v>9.379999999999999</v>
      </c>
      <c r="H115" s="5">
        <v>10.979999999999999</v>
      </c>
      <c r="I115" s="6">
        <v>1710.3896018565226</v>
      </c>
      <c r="J115" s="7">
        <v>2.750132011410483</v>
      </c>
      <c r="K115" s="5">
        <v>2.31</v>
      </c>
      <c r="L115" s="5">
        <v>3.25</v>
      </c>
    </row>
    <row r="116" spans="1:12" x14ac:dyDescent="0.65">
      <c r="A116" s="5" t="s">
        <v>71</v>
      </c>
      <c r="B116" s="5" t="s">
        <v>303</v>
      </c>
      <c r="C116" s="5" t="s">
        <v>304</v>
      </c>
      <c r="D116" s="6">
        <v>54168.000000000109</v>
      </c>
      <c r="E116" s="6">
        <v>6374.8421100143059</v>
      </c>
      <c r="F116" s="7">
        <v>11.768649590190321</v>
      </c>
      <c r="G116" s="5">
        <v>10.94</v>
      </c>
      <c r="H116" s="5">
        <v>12.53</v>
      </c>
      <c r="I116" s="6">
        <v>1942.2076234329693</v>
      </c>
      <c r="J116" s="7">
        <v>3.5855258149331091</v>
      </c>
      <c r="K116" s="5">
        <v>3.0700000000000003</v>
      </c>
      <c r="L116" s="5">
        <v>4.1500000000000004</v>
      </c>
    </row>
    <row r="117" spans="1:12" x14ac:dyDescent="0.65">
      <c r="A117" s="5" t="s">
        <v>93</v>
      </c>
      <c r="B117" s="5" t="s">
        <v>305</v>
      </c>
      <c r="C117" s="5" t="s">
        <v>306</v>
      </c>
      <c r="D117" s="6">
        <v>46957.000000000095</v>
      </c>
      <c r="E117" s="6">
        <v>5201.7045648404637</v>
      </c>
      <c r="F117" s="7">
        <v>11.077591338544741</v>
      </c>
      <c r="G117" s="5">
        <v>10.190000000000001</v>
      </c>
      <c r="H117" s="5">
        <v>11.89</v>
      </c>
      <c r="I117" s="6">
        <v>1477.3620729001707</v>
      </c>
      <c r="J117" s="7">
        <v>3.1462019994892558</v>
      </c>
      <c r="K117" s="5">
        <v>2.7</v>
      </c>
      <c r="L117" s="5">
        <v>3.63</v>
      </c>
    </row>
    <row r="118" spans="1:12" x14ac:dyDescent="0.65">
      <c r="A118" s="5" t="s">
        <v>88</v>
      </c>
      <c r="B118" s="5" t="s">
        <v>307</v>
      </c>
      <c r="C118" s="5" t="s">
        <v>308</v>
      </c>
      <c r="D118" s="6">
        <v>51673.000000000015</v>
      </c>
      <c r="E118" s="6">
        <v>5077.0299432208994</v>
      </c>
      <c r="F118" s="7">
        <v>9.8253051752770268</v>
      </c>
      <c r="G118" s="5">
        <v>8.99</v>
      </c>
      <c r="H118" s="5">
        <v>10.620000000000001</v>
      </c>
      <c r="I118" s="6">
        <v>1195.4071065847872</v>
      </c>
      <c r="J118" s="7">
        <v>2.3134075950395494</v>
      </c>
      <c r="K118" s="5">
        <v>1.96</v>
      </c>
      <c r="L118" s="5">
        <v>2.71</v>
      </c>
    </row>
    <row r="119" spans="1:12" x14ac:dyDescent="0.65">
      <c r="A119" s="5" t="s">
        <v>74</v>
      </c>
      <c r="B119" s="5" t="s">
        <v>309</v>
      </c>
      <c r="C119" s="5" t="s">
        <v>310</v>
      </c>
      <c r="D119" s="6">
        <v>42008.000000000022</v>
      </c>
      <c r="E119" s="6">
        <v>4352.2627591375176</v>
      </c>
      <c r="F119" s="7">
        <v>10.360556939481802</v>
      </c>
      <c r="G119" s="5">
        <v>9.5399999999999991</v>
      </c>
      <c r="H119" s="5">
        <v>11.129999999999999</v>
      </c>
      <c r="I119" s="6">
        <v>1165.583237837657</v>
      </c>
      <c r="J119" s="7">
        <v>2.7746696768178891</v>
      </c>
      <c r="K119" s="5">
        <v>2.37</v>
      </c>
      <c r="L119" s="5">
        <v>3.2099999999999995</v>
      </c>
    </row>
    <row r="120" spans="1:12" x14ac:dyDescent="0.65">
      <c r="A120" s="5" t="s">
        <v>88</v>
      </c>
      <c r="B120" s="5" t="s">
        <v>311</v>
      </c>
      <c r="C120" s="5" t="s">
        <v>312</v>
      </c>
      <c r="D120" s="6">
        <v>76063.999999999985</v>
      </c>
      <c r="E120" s="6">
        <v>8057.9815019967537</v>
      </c>
      <c r="F120" s="7">
        <v>10.593686240530023</v>
      </c>
      <c r="G120" s="5">
        <v>9.75</v>
      </c>
      <c r="H120" s="5">
        <v>11.39</v>
      </c>
      <c r="I120" s="6">
        <v>2097.9837962177967</v>
      </c>
      <c r="J120" s="7">
        <v>2.7581823151790594</v>
      </c>
      <c r="K120" s="5">
        <v>2.34</v>
      </c>
      <c r="L120" s="5">
        <v>3.2199999999999998</v>
      </c>
    </row>
    <row r="121" spans="1:12" x14ac:dyDescent="0.65">
      <c r="A121" s="5" t="s">
        <v>85</v>
      </c>
      <c r="B121" s="5" t="s">
        <v>313</v>
      </c>
      <c r="C121" s="5" t="s">
        <v>314</v>
      </c>
      <c r="D121" s="6">
        <v>33043.999999999978</v>
      </c>
      <c r="E121" s="6">
        <v>3804.3780202838643</v>
      </c>
      <c r="F121" s="7">
        <v>11.513067486635597</v>
      </c>
      <c r="G121" s="5">
        <v>10.71</v>
      </c>
      <c r="H121" s="5">
        <v>12.25</v>
      </c>
      <c r="I121" s="6">
        <v>1194.7228278027176</v>
      </c>
      <c r="J121" s="7">
        <v>3.6155514701692177</v>
      </c>
      <c r="K121" s="5">
        <v>3.09</v>
      </c>
      <c r="L121" s="5">
        <v>4.2</v>
      </c>
    </row>
    <row r="122" spans="1:12" x14ac:dyDescent="0.65">
      <c r="A122" s="5" t="s">
        <v>93</v>
      </c>
      <c r="B122" s="5" t="s">
        <v>315</v>
      </c>
      <c r="C122" s="5" t="s">
        <v>316</v>
      </c>
      <c r="D122" s="6">
        <v>77412.000000000087</v>
      </c>
      <c r="E122" s="6">
        <v>8313.4001841623776</v>
      </c>
      <c r="F122" s="7">
        <v>10.739162124944929</v>
      </c>
      <c r="G122" s="5">
        <v>9.92</v>
      </c>
      <c r="H122" s="5">
        <v>11.5</v>
      </c>
      <c r="I122" s="6">
        <v>2320.1913861258145</v>
      </c>
      <c r="J122" s="7">
        <v>2.9971986076135626</v>
      </c>
      <c r="K122" s="5">
        <v>2.5700000000000003</v>
      </c>
      <c r="L122" s="5">
        <v>3.46</v>
      </c>
    </row>
    <row r="123" spans="1:12" x14ac:dyDescent="0.65">
      <c r="A123" s="5" t="s">
        <v>88</v>
      </c>
      <c r="B123" s="5" t="s">
        <v>317</v>
      </c>
      <c r="C123" s="5" t="s">
        <v>318</v>
      </c>
      <c r="D123" s="6">
        <v>92110.999999999898</v>
      </c>
      <c r="E123" s="6">
        <v>9385.1873996119466</v>
      </c>
      <c r="F123" s="7">
        <v>10.188997404883192</v>
      </c>
      <c r="G123" s="5">
        <v>9.43</v>
      </c>
      <c r="H123" s="5">
        <v>10.91</v>
      </c>
      <c r="I123" s="6">
        <v>2711.4516257052896</v>
      </c>
      <c r="J123" s="7">
        <v>2.9436784159386948</v>
      </c>
      <c r="K123" s="5">
        <v>2.5299999999999998</v>
      </c>
      <c r="L123" s="5">
        <v>3.4099999999999997</v>
      </c>
    </row>
    <row r="124" spans="1:12" x14ac:dyDescent="0.65">
      <c r="A124" s="5" t="s">
        <v>68</v>
      </c>
      <c r="B124" s="5" t="s">
        <v>319</v>
      </c>
      <c r="C124" s="5" t="s">
        <v>320</v>
      </c>
      <c r="D124" s="6">
        <v>41311.999999999971</v>
      </c>
      <c r="E124" s="6">
        <v>4164.5350170184029</v>
      </c>
      <c r="F124" s="7">
        <v>10.080690881628597</v>
      </c>
      <c r="G124" s="5">
        <v>9.2799999999999994</v>
      </c>
      <c r="H124" s="5">
        <v>10.83</v>
      </c>
      <c r="I124" s="6">
        <v>1068.4648721722417</v>
      </c>
      <c r="J124" s="7">
        <v>2.5863305387592899</v>
      </c>
      <c r="K124" s="5">
        <v>2.1999999999999997</v>
      </c>
      <c r="L124" s="5">
        <v>3.01</v>
      </c>
    </row>
    <row r="125" spans="1:12" x14ac:dyDescent="0.65">
      <c r="A125" s="5" t="s">
        <v>208</v>
      </c>
      <c r="B125" s="5" t="s">
        <v>321</v>
      </c>
      <c r="C125" s="5" t="s">
        <v>322</v>
      </c>
      <c r="D125" s="6">
        <v>41376.999999999811</v>
      </c>
      <c r="E125" s="6">
        <v>4866.8041619133928</v>
      </c>
      <c r="F125" s="7">
        <v>11.762100108546814</v>
      </c>
      <c r="G125" s="5">
        <v>10.94</v>
      </c>
      <c r="H125" s="5">
        <v>12.520000000000001</v>
      </c>
      <c r="I125" s="6">
        <v>1553.8413943503206</v>
      </c>
      <c r="J125" s="7">
        <v>3.7553263754025781</v>
      </c>
      <c r="K125" s="5">
        <v>3.2</v>
      </c>
      <c r="L125" s="5">
        <v>4.3600000000000003</v>
      </c>
    </row>
    <row r="126" spans="1:12" x14ac:dyDescent="0.65">
      <c r="A126" s="5" t="s">
        <v>68</v>
      </c>
      <c r="B126" s="5" t="s">
        <v>323</v>
      </c>
      <c r="C126" s="5" t="s">
        <v>324</v>
      </c>
      <c r="D126" s="6">
        <v>40485.000000000146</v>
      </c>
      <c r="E126" s="6">
        <v>4625.7267165424109</v>
      </c>
      <c r="F126" s="7">
        <v>11.425779218333689</v>
      </c>
      <c r="G126" s="5">
        <v>10.58</v>
      </c>
      <c r="H126" s="5">
        <v>12.2</v>
      </c>
      <c r="I126" s="6">
        <v>1333.2810172801874</v>
      </c>
      <c r="J126" s="7">
        <v>3.2932716247503615</v>
      </c>
      <c r="K126" s="5">
        <v>2.81</v>
      </c>
      <c r="L126" s="5">
        <v>3.83</v>
      </c>
    </row>
    <row r="127" spans="1:12" x14ac:dyDescent="0.65">
      <c r="A127" s="5" t="s">
        <v>68</v>
      </c>
      <c r="B127" s="5" t="s">
        <v>325</v>
      </c>
      <c r="C127" s="5" t="s">
        <v>326</v>
      </c>
      <c r="D127" s="6">
        <v>59598.999999999905</v>
      </c>
      <c r="E127" s="6">
        <v>6994.3467458184423</v>
      </c>
      <c r="F127" s="7">
        <v>11.73567802449446</v>
      </c>
      <c r="G127" s="5">
        <v>10.92</v>
      </c>
      <c r="H127" s="5">
        <v>12.479999999999999</v>
      </c>
      <c r="I127" s="6">
        <v>2115.3972460741484</v>
      </c>
      <c r="J127" s="7">
        <v>3.5493837917987667</v>
      </c>
      <c r="K127" s="5">
        <v>3.0700000000000003</v>
      </c>
      <c r="L127" s="5">
        <v>4.07</v>
      </c>
    </row>
    <row r="128" spans="1:12" x14ac:dyDescent="0.65">
      <c r="A128" s="5" t="s">
        <v>88</v>
      </c>
      <c r="B128" s="5" t="s">
        <v>327</v>
      </c>
      <c r="C128" s="5" t="s">
        <v>328</v>
      </c>
      <c r="D128" s="6">
        <v>106257.00000000055</v>
      </c>
      <c r="E128" s="6">
        <v>11312.265283454533</v>
      </c>
      <c r="F128" s="7">
        <v>10.646136521315748</v>
      </c>
      <c r="G128" s="5">
        <v>9.8699999999999992</v>
      </c>
      <c r="H128" s="5">
        <v>11.37</v>
      </c>
      <c r="I128" s="6">
        <v>3492.2120169068062</v>
      </c>
      <c r="J128" s="7">
        <v>3.2865712535708629</v>
      </c>
      <c r="K128" s="5">
        <v>2.8000000000000003</v>
      </c>
      <c r="L128" s="5">
        <v>3.82</v>
      </c>
    </row>
    <row r="129" spans="1:12" x14ac:dyDescent="0.65">
      <c r="A129" s="5" t="s">
        <v>111</v>
      </c>
      <c r="B129" s="5" t="s">
        <v>329</v>
      </c>
      <c r="C129" s="5" t="s">
        <v>330</v>
      </c>
      <c r="D129" s="6">
        <v>93509</v>
      </c>
      <c r="E129" s="6">
        <v>10258.779724458454</v>
      </c>
      <c r="F129" s="7">
        <v>10.970900902007779</v>
      </c>
      <c r="G129" s="5">
        <v>10.17</v>
      </c>
      <c r="H129" s="5">
        <v>11.709999999999999</v>
      </c>
      <c r="I129" s="6">
        <v>3050.0690419788812</v>
      </c>
      <c r="J129" s="7">
        <v>3.2617919579707624</v>
      </c>
      <c r="K129" s="5">
        <v>2.78</v>
      </c>
      <c r="L129" s="5">
        <v>3.7900000000000005</v>
      </c>
    </row>
    <row r="130" spans="1:12" x14ac:dyDescent="0.65">
      <c r="A130" s="5" t="s">
        <v>85</v>
      </c>
      <c r="B130" s="5" t="s">
        <v>331</v>
      </c>
      <c r="C130" s="5" t="s">
        <v>332</v>
      </c>
      <c r="D130" s="6">
        <v>43071.000000000073</v>
      </c>
      <c r="E130" s="6">
        <v>4646.96018934721</v>
      </c>
      <c r="F130" s="7">
        <v>10.789069650918719</v>
      </c>
      <c r="G130" s="5">
        <v>9.98</v>
      </c>
      <c r="H130" s="5">
        <v>11.540000000000001</v>
      </c>
      <c r="I130" s="6">
        <v>1339.8480556503625</v>
      </c>
      <c r="J130" s="7">
        <v>3.1107892912873254</v>
      </c>
      <c r="K130" s="5">
        <v>2.6599999999999997</v>
      </c>
      <c r="L130" s="5">
        <v>3.5999999999999996</v>
      </c>
    </row>
    <row r="131" spans="1:12" x14ac:dyDescent="0.65">
      <c r="A131" s="5" t="s">
        <v>74</v>
      </c>
      <c r="B131" s="5" t="s">
        <v>333</v>
      </c>
      <c r="C131" s="5" t="s">
        <v>334</v>
      </c>
      <c r="D131" s="6">
        <v>43410.000000000146</v>
      </c>
      <c r="E131" s="6">
        <v>4598.9391025107752</v>
      </c>
      <c r="F131" s="7">
        <v>10.594192818499792</v>
      </c>
      <c r="G131" s="5">
        <v>9.7900000000000009</v>
      </c>
      <c r="H131" s="5">
        <v>11.35</v>
      </c>
      <c r="I131" s="6">
        <v>1319.6256845614587</v>
      </c>
      <c r="J131" s="7">
        <v>3.0399117359167378</v>
      </c>
      <c r="K131" s="5">
        <v>2.6</v>
      </c>
      <c r="L131" s="5">
        <v>3.52</v>
      </c>
    </row>
    <row r="132" spans="1:12" x14ac:dyDescent="0.65">
      <c r="A132" s="5" t="s">
        <v>88</v>
      </c>
      <c r="B132" s="5" t="s">
        <v>335</v>
      </c>
      <c r="C132" s="5" t="s">
        <v>336</v>
      </c>
      <c r="D132" s="6">
        <v>100086.00000000025</v>
      </c>
      <c r="E132" s="6">
        <v>10611.625755359802</v>
      </c>
      <c r="F132" s="7">
        <v>10.602507598824786</v>
      </c>
      <c r="G132" s="5">
        <v>9.82</v>
      </c>
      <c r="H132" s="5">
        <v>11.33</v>
      </c>
      <c r="I132" s="6">
        <v>3116.9275609075207</v>
      </c>
      <c r="J132" s="7">
        <v>3.1142493065039236</v>
      </c>
      <c r="K132" s="5">
        <v>2.64</v>
      </c>
      <c r="L132" s="5">
        <v>3.64</v>
      </c>
    </row>
    <row r="133" spans="1:12" x14ac:dyDescent="0.65">
      <c r="A133" s="5" t="s">
        <v>74</v>
      </c>
      <c r="B133" s="5" t="s">
        <v>337</v>
      </c>
      <c r="C133" s="5" t="s">
        <v>338</v>
      </c>
      <c r="D133" s="6">
        <v>50899.000000000058</v>
      </c>
      <c r="E133" s="6">
        <v>5412.8003583935833</v>
      </c>
      <c r="F133" s="7">
        <v>10.634394307144692</v>
      </c>
      <c r="G133" s="5">
        <v>9.82</v>
      </c>
      <c r="H133" s="5">
        <v>11.4</v>
      </c>
      <c r="I133" s="6">
        <v>1547.2851637689605</v>
      </c>
      <c r="J133" s="7">
        <v>3.0399126972415105</v>
      </c>
      <c r="K133" s="5">
        <v>2.59</v>
      </c>
      <c r="L133" s="5">
        <v>3.53</v>
      </c>
    </row>
    <row r="134" spans="1:12" x14ac:dyDescent="0.65">
      <c r="A134" s="5" t="s">
        <v>68</v>
      </c>
      <c r="B134" s="5" t="s">
        <v>339</v>
      </c>
      <c r="C134" s="5" t="s">
        <v>340</v>
      </c>
      <c r="D134" s="6">
        <v>65474.999999999876</v>
      </c>
      <c r="E134" s="6">
        <v>6612.5431234490743</v>
      </c>
      <c r="F134" s="7">
        <v>10.099340394729419</v>
      </c>
      <c r="G134" s="5">
        <v>9.3000000000000007</v>
      </c>
      <c r="H134" s="5">
        <v>10.84</v>
      </c>
      <c r="I134" s="6">
        <v>1770.1799108326043</v>
      </c>
      <c r="J134" s="7">
        <v>2.7035966564835481</v>
      </c>
      <c r="K134" s="5">
        <v>2.31</v>
      </c>
      <c r="L134" s="5">
        <v>3.1300000000000003</v>
      </c>
    </row>
    <row r="135" spans="1:12" x14ac:dyDescent="0.65">
      <c r="A135" s="5" t="s">
        <v>88</v>
      </c>
      <c r="B135" s="5" t="s">
        <v>341</v>
      </c>
      <c r="C135" s="5" t="s">
        <v>342</v>
      </c>
      <c r="D135" s="6">
        <v>83267.999999999898</v>
      </c>
      <c r="E135" s="6">
        <v>8786.3953071293035</v>
      </c>
      <c r="F135" s="7">
        <v>10.551947095077718</v>
      </c>
      <c r="G135" s="5">
        <v>9.77</v>
      </c>
      <c r="H135" s="5">
        <v>11.29</v>
      </c>
      <c r="I135" s="6">
        <v>2495.4615333252136</v>
      </c>
      <c r="J135" s="7">
        <v>2.9969034122654787</v>
      </c>
      <c r="K135" s="5">
        <v>2.54</v>
      </c>
      <c r="L135" s="5">
        <v>3.5000000000000004</v>
      </c>
    </row>
    <row r="136" spans="1:12" x14ac:dyDescent="0.65">
      <c r="A136" s="5" t="s">
        <v>85</v>
      </c>
      <c r="B136" s="5" t="s">
        <v>343</v>
      </c>
      <c r="C136" s="5" t="s">
        <v>344</v>
      </c>
      <c r="D136" s="6">
        <v>76469.000000000073</v>
      </c>
      <c r="E136" s="6">
        <v>8128.8904180351528</v>
      </c>
      <c r="F136" s="7">
        <v>10.630308253063522</v>
      </c>
      <c r="G136" s="5">
        <v>9.8000000000000007</v>
      </c>
      <c r="H136" s="5">
        <v>11.4</v>
      </c>
      <c r="I136" s="6">
        <v>2201.8578019512506</v>
      </c>
      <c r="J136" s="7">
        <v>2.8794123134227609</v>
      </c>
      <c r="K136" s="5">
        <v>2.4699999999999998</v>
      </c>
      <c r="L136" s="5">
        <v>3.32</v>
      </c>
    </row>
    <row r="137" spans="1:12" x14ac:dyDescent="0.65">
      <c r="A137" s="5" t="s">
        <v>71</v>
      </c>
      <c r="B137" s="5" t="s">
        <v>345</v>
      </c>
      <c r="C137" s="5" t="s">
        <v>346</v>
      </c>
      <c r="D137" s="6">
        <v>33738.000000000095</v>
      </c>
      <c r="E137" s="6">
        <v>3960.9960330477088</v>
      </c>
      <c r="F137" s="7">
        <v>11.740458927760086</v>
      </c>
      <c r="G137" s="5">
        <v>10.95</v>
      </c>
      <c r="H137" s="5">
        <v>12.47</v>
      </c>
      <c r="I137" s="6">
        <v>1283.6324734606858</v>
      </c>
      <c r="J137" s="7">
        <v>3.804708262080398</v>
      </c>
      <c r="K137" s="5">
        <v>3.2399999999999998</v>
      </c>
      <c r="L137" s="5">
        <v>4.43</v>
      </c>
    </row>
    <row r="138" spans="1:12" x14ac:dyDescent="0.65">
      <c r="A138" s="5" t="s">
        <v>85</v>
      </c>
      <c r="B138" s="5" t="s">
        <v>347</v>
      </c>
      <c r="C138" s="5" t="s">
        <v>348</v>
      </c>
      <c r="D138" s="6">
        <v>52255.999999999913</v>
      </c>
      <c r="E138" s="6">
        <v>5686.4227652776453</v>
      </c>
      <c r="F138" s="7">
        <v>10.88185617972607</v>
      </c>
      <c r="G138" s="5">
        <v>10.08</v>
      </c>
      <c r="H138" s="5">
        <v>11.62</v>
      </c>
      <c r="I138" s="6">
        <v>1669.6754268615905</v>
      </c>
      <c r="J138" s="7">
        <v>3.1951841450964373</v>
      </c>
      <c r="K138" s="5">
        <v>2.75</v>
      </c>
      <c r="L138" s="5">
        <v>3.6799999999999997</v>
      </c>
    </row>
    <row r="139" spans="1:12" x14ac:dyDescent="0.65">
      <c r="A139" s="5" t="s">
        <v>68</v>
      </c>
      <c r="B139" s="5" t="s">
        <v>349</v>
      </c>
      <c r="C139" s="5" t="s">
        <v>350</v>
      </c>
      <c r="D139" s="6">
        <v>73820.000000000262</v>
      </c>
      <c r="E139" s="6">
        <v>8101.1094612890874</v>
      </c>
      <c r="F139" s="7">
        <v>10.974139069749469</v>
      </c>
      <c r="G139" s="5">
        <v>10.15</v>
      </c>
      <c r="H139" s="5">
        <v>11.73</v>
      </c>
      <c r="I139" s="6">
        <v>2478.1601425650797</v>
      </c>
      <c r="J139" s="7">
        <v>3.3570308081347542</v>
      </c>
      <c r="K139" s="5">
        <v>2.87</v>
      </c>
      <c r="L139" s="5">
        <v>3.8899999999999997</v>
      </c>
    </row>
    <row r="140" spans="1:12" x14ac:dyDescent="0.65">
      <c r="A140" s="5" t="s">
        <v>104</v>
      </c>
      <c r="B140" s="5" t="s">
        <v>351</v>
      </c>
      <c r="C140" s="5" t="s">
        <v>352</v>
      </c>
      <c r="D140" s="6">
        <v>1173.0000000000005</v>
      </c>
      <c r="E140" s="6">
        <v>119.74363652205811</v>
      </c>
      <c r="F140" s="7">
        <v>10.208323659169485</v>
      </c>
      <c r="G140" s="5">
        <v>9.34</v>
      </c>
      <c r="H140" s="5">
        <v>11.01</v>
      </c>
      <c r="I140" s="6">
        <v>29.092222562167226</v>
      </c>
      <c r="J140" s="7">
        <v>2.4801553761438386</v>
      </c>
      <c r="K140" s="5">
        <v>2.06</v>
      </c>
      <c r="L140" s="5">
        <v>2.94</v>
      </c>
    </row>
    <row r="141" spans="1:12" x14ac:dyDescent="0.65">
      <c r="A141" s="5" t="s">
        <v>88</v>
      </c>
      <c r="B141" s="5" t="s">
        <v>353</v>
      </c>
      <c r="C141" s="5" t="s">
        <v>354</v>
      </c>
      <c r="D141" s="6">
        <v>58724.999999999927</v>
      </c>
      <c r="E141" s="6">
        <v>5920.2826724877341</v>
      </c>
      <c r="F141" s="7">
        <v>10.08136683267389</v>
      </c>
      <c r="G141" s="5">
        <v>9.27</v>
      </c>
      <c r="H141" s="5">
        <v>10.86</v>
      </c>
      <c r="I141" s="6">
        <v>1486.4933162579644</v>
      </c>
      <c r="J141" s="7">
        <v>2.53127852917491</v>
      </c>
      <c r="K141" s="5">
        <v>2.17</v>
      </c>
      <c r="L141" s="5">
        <v>2.93</v>
      </c>
    </row>
    <row r="142" spans="1:12" x14ac:dyDescent="0.65">
      <c r="A142" s="5" t="s">
        <v>88</v>
      </c>
      <c r="B142" s="5" t="s">
        <v>355</v>
      </c>
      <c r="C142" s="5" t="s">
        <v>356</v>
      </c>
      <c r="D142" s="6">
        <v>57064.000000000116</v>
      </c>
      <c r="E142" s="6">
        <v>5456.0836090609446</v>
      </c>
      <c r="F142" s="7">
        <v>9.5613409663902527</v>
      </c>
      <c r="G142" s="5">
        <v>8.73</v>
      </c>
      <c r="H142" s="5">
        <v>10.36</v>
      </c>
      <c r="I142" s="6">
        <v>1327.3409555653859</v>
      </c>
      <c r="J142" s="7">
        <v>2.3260566303893544</v>
      </c>
      <c r="K142" s="5">
        <v>1.97</v>
      </c>
      <c r="L142" s="5">
        <v>2.73</v>
      </c>
    </row>
    <row r="143" spans="1:12" x14ac:dyDescent="0.65">
      <c r="A143" s="5" t="s">
        <v>74</v>
      </c>
      <c r="B143" s="5" t="s">
        <v>357</v>
      </c>
      <c r="C143" s="5" t="s">
        <v>358</v>
      </c>
      <c r="D143" s="6">
        <v>40593.999999999935</v>
      </c>
      <c r="E143" s="6">
        <v>4402.340807103772</v>
      </c>
      <c r="F143" s="7">
        <v>10.844806639167807</v>
      </c>
      <c r="G143" s="5">
        <v>10.029999999999999</v>
      </c>
      <c r="H143" s="5">
        <v>11.59</v>
      </c>
      <c r="I143" s="6">
        <v>1252.2588494439926</v>
      </c>
      <c r="J143" s="7">
        <v>3.0848372898556367</v>
      </c>
      <c r="K143" s="5">
        <v>2.62</v>
      </c>
      <c r="L143" s="5">
        <v>3.5900000000000003</v>
      </c>
    </row>
    <row r="144" spans="1:12" x14ac:dyDescent="0.65">
      <c r="A144" s="5" t="s">
        <v>85</v>
      </c>
      <c r="B144" s="5" t="s">
        <v>359</v>
      </c>
      <c r="C144" s="5" t="s">
        <v>360</v>
      </c>
      <c r="D144" s="6">
        <v>75368.000000000247</v>
      </c>
      <c r="E144" s="6">
        <v>8515.0735543397459</v>
      </c>
      <c r="F144" s="7">
        <v>11.297995905874798</v>
      </c>
      <c r="G144" s="5">
        <v>10.47</v>
      </c>
      <c r="H144" s="5">
        <v>12.049999999999999</v>
      </c>
      <c r="I144" s="6">
        <v>2633.6930839448414</v>
      </c>
      <c r="J144" s="7">
        <v>3.4944447032491688</v>
      </c>
      <c r="K144" s="5">
        <v>3.01</v>
      </c>
      <c r="L144" s="5">
        <v>4.01</v>
      </c>
    </row>
    <row r="145" spans="1:12" x14ac:dyDescent="0.65">
      <c r="A145" s="5" t="s">
        <v>93</v>
      </c>
      <c r="B145" s="5" t="s">
        <v>361</v>
      </c>
      <c r="C145" s="5" t="s">
        <v>362</v>
      </c>
      <c r="D145" s="6">
        <v>98466.000000000102</v>
      </c>
      <c r="E145" s="6">
        <v>11587.627398731456</v>
      </c>
      <c r="F145" s="7">
        <v>11.768150832502025</v>
      </c>
      <c r="G145" s="5">
        <v>10.97</v>
      </c>
      <c r="H145" s="5">
        <v>12.53</v>
      </c>
      <c r="I145" s="6">
        <v>3827.6716776728213</v>
      </c>
      <c r="J145" s="7">
        <v>3.8873029042236116</v>
      </c>
      <c r="K145" s="5">
        <v>3.3300000000000005</v>
      </c>
      <c r="L145" s="5">
        <v>4.51</v>
      </c>
    </row>
    <row r="146" spans="1:12" x14ac:dyDescent="0.65">
      <c r="A146" s="5" t="s">
        <v>88</v>
      </c>
      <c r="B146" s="5" t="s">
        <v>363</v>
      </c>
      <c r="C146" s="5" t="s">
        <v>364</v>
      </c>
      <c r="D146" s="6">
        <v>58352.999999999978</v>
      </c>
      <c r="E146" s="6">
        <v>5886.4048235425507</v>
      </c>
      <c r="F146" s="7">
        <v>10.087578742382659</v>
      </c>
      <c r="G146" s="5">
        <v>9.32</v>
      </c>
      <c r="H146" s="5">
        <v>10.81</v>
      </c>
      <c r="I146" s="6">
        <v>1587.0371956546105</v>
      </c>
      <c r="J146" s="7">
        <v>2.7197182589663145</v>
      </c>
      <c r="K146" s="5">
        <v>2.34</v>
      </c>
      <c r="L146" s="5">
        <v>3.1399999999999997</v>
      </c>
    </row>
    <row r="147" spans="1:12" x14ac:dyDescent="0.65">
      <c r="A147" s="5" t="s">
        <v>93</v>
      </c>
      <c r="B147" s="5" t="s">
        <v>365</v>
      </c>
      <c r="C147" s="5" t="s">
        <v>366</v>
      </c>
      <c r="D147" s="6">
        <v>174224.9999999998</v>
      </c>
      <c r="E147" s="6">
        <v>19167.525761819208</v>
      </c>
      <c r="F147" s="7">
        <v>11.001593205234169</v>
      </c>
      <c r="G147" s="5">
        <v>10.18</v>
      </c>
      <c r="H147" s="5">
        <v>11.77</v>
      </c>
      <c r="I147" s="6">
        <v>5733.3128067616963</v>
      </c>
      <c r="J147" s="7">
        <v>3.2907520773492323</v>
      </c>
      <c r="K147" s="5">
        <v>2.8000000000000003</v>
      </c>
      <c r="L147" s="5">
        <v>3.84</v>
      </c>
    </row>
    <row r="148" spans="1:12" x14ac:dyDescent="0.65">
      <c r="A148" s="5" t="s">
        <v>71</v>
      </c>
      <c r="B148" s="5" t="s">
        <v>367</v>
      </c>
      <c r="C148" s="5" t="s">
        <v>368</v>
      </c>
      <c r="D148" s="6">
        <v>63658.00000000024</v>
      </c>
      <c r="E148" s="6">
        <v>7326.2083567554182</v>
      </c>
      <c r="F148" s="7">
        <v>11.50870017398503</v>
      </c>
      <c r="G148" s="5">
        <v>10.69</v>
      </c>
      <c r="H148" s="5">
        <v>12.26</v>
      </c>
      <c r="I148" s="6">
        <v>2212.2663368564417</v>
      </c>
      <c r="J148" s="7">
        <v>3.4752369487832384</v>
      </c>
      <c r="K148" s="5">
        <v>2.96</v>
      </c>
      <c r="L148" s="5">
        <v>4.04</v>
      </c>
    </row>
    <row r="149" spans="1:12" x14ac:dyDescent="0.65">
      <c r="A149" s="5" t="s">
        <v>88</v>
      </c>
      <c r="B149" s="5" t="s">
        <v>369</v>
      </c>
      <c r="C149" s="5" t="s">
        <v>370</v>
      </c>
      <c r="D149" s="6">
        <v>82857.000000000233</v>
      </c>
      <c r="E149" s="6">
        <v>8141.5382728264212</v>
      </c>
      <c r="F149" s="7">
        <v>9.8260114086032537</v>
      </c>
      <c r="G149" s="5">
        <v>9.01</v>
      </c>
      <c r="H149" s="5">
        <v>10.61</v>
      </c>
      <c r="I149" s="6">
        <v>1995.1815831664237</v>
      </c>
      <c r="J149" s="7">
        <v>2.4079819244800347</v>
      </c>
      <c r="K149" s="5">
        <v>2.04</v>
      </c>
      <c r="L149" s="5">
        <v>2.82</v>
      </c>
    </row>
    <row r="150" spans="1:12" x14ac:dyDescent="0.65">
      <c r="A150" s="5" t="s">
        <v>71</v>
      </c>
      <c r="B150" s="5" t="s">
        <v>371</v>
      </c>
      <c r="C150" s="5" t="s">
        <v>372</v>
      </c>
      <c r="D150" s="6">
        <v>61075.000000000015</v>
      </c>
      <c r="E150" s="6">
        <v>6347.1449052074722</v>
      </c>
      <c r="F150" s="7">
        <v>10.39237806828894</v>
      </c>
      <c r="G150" s="5">
        <v>9.6</v>
      </c>
      <c r="H150" s="5">
        <v>11.14</v>
      </c>
      <c r="I150" s="6">
        <v>1884.2289025451505</v>
      </c>
      <c r="J150" s="7">
        <v>3.085106676291697</v>
      </c>
      <c r="K150" s="5">
        <v>2.65</v>
      </c>
      <c r="L150" s="5">
        <v>3.56</v>
      </c>
    </row>
    <row r="151" spans="1:12" x14ac:dyDescent="0.65">
      <c r="A151" s="5" t="s">
        <v>93</v>
      </c>
      <c r="B151" s="5" t="s">
        <v>373</v>
      </c>
      <c r="C151" s="5" t="s">
        <v>374</v>
      </c>
      <c r="D151" s="6">
        <v>286448.99999999895</v>
      </c>
      <c r="E151" s="6">
        <v>30335.604559396634</v>
      </c>
      <c r="F151" s="7">
        <v>10.590228822372131</v>
      </c>
      <c r="G151" s="5">
        <v>9.75</v>
      </c>
      <c r="H151" s="5">
        <v>11.37</v>
      </c>
      <c r="I151" s="6">
        <v>8601.314153471827</v>
      </c>
      <c r="J151" s="7">
        <v>3.0027384118889686</v>
      </c>
      <c r="K151" s="5">
        <v>2.5499999999999998</v>
      </c>
      <c r="L151" s="5">
        <v>3.5000000000000004</v>
      </c>
    </row>
    <row r="152" spans="1:12" x14ac:dyDescent="0.65">
      <c r="A152" s="5" t="s">
        <v>74</v>
      </c>
      <c r="B152" s="5" t="s">
        <v>375</v>
      </c>
      <c r="C152" s="5" t="s">
        <v>376</v>
      </c>
      <c r="D152" s="6">
        <v>108493.00000000063</v>
      </c>
      <c r="E152" s="6">
        <v>11731.541071374111</v>
      </c>
      <c r="F152" s="7">
        <v>10.813177874493325</v>
      </c>
      <c r="G152" s="5">
        <v>10</v>
      </c>
      <c r="H152" s="5">
        <v>11.58</v>
      </c>
      <c r="I152" s="6">
        <v>3630.8989247813511</v>
      </c>
      <c r="J152" s="7">
        <v>3.3466665358883416</v>
      </c>
      <c r="K152" s="5">
        <v>2.83</v>
      </c>
      <c r="L152" s="5">
        <v>3.92</v>
      </c>
    </row>
    <row r="153" spans="1:12" x14ac:dyDescent="0.65">
      <c r="A153" s="5" t="s">
        <v>68</v>
      </c>
      <c r="B153" s="5" t="s">
        <v>377</v>
      </c>
      <c r="C153" s="5" t="s">
        <v>378</v>
      </c>
      <c r="D153" s="6">
        <v>51066.000000000073</v>
      </c>
      <c r="E153" s="6">
        <v>5558.0686664235027</v>
      </c>
      <c r="F153" s="7">
        <v>10.88408856464868</v>
      </c>
      <c r="G153" s="5">
        <v>9.99</v>
      </c>
      <c r="H153" s="5">
        <v>11.700000000000001</v>
      </c>
      <c r="I153" s="6">
        <v>1520.5675354391778</v>
      </c>
      <c r="J153" s="7">
        <v>2.9776515400446057</v>
      </c>
      <c r="K153" s="5">
        <v>2.54</v>
      </c>
      <c r="L153" s="5">
        <v>3.45</v>
      </c>
    </row>
    <row r="154" spans="1:12" x14ac:dyDescent="0.65">
      <c r="A154" s="5" t="s">
        <v>88</v>
      </c>
      <c r="B154" s="5" t="s">
        <v>379</v>
      </c>
      <c r="C154" s="5" t="s">
        <v>380</v>
      </c>
      <c r="D154" s="6">
        <v>86414.000000000233</v>
      </c>
      <c r="E154" s="6">
        <v>9453.7867259365757</v>
      </c>
      <c r="F154" s="7">
        <v>10.940110081626299</v>
      </c>
      <c r="G154" s="5">
        <v>10.14</v>
      </c>
      <c r="H154" s="5">
        <v>11.690000000000001</v>
      </c>
      <c r="I154" s="6">
        <v>2722.037392584572</v>
      </c>
      <c r="J154" s="7">
        <v>3.1499958254270854</v>
      </c>
      <c r="K154" s="5">
        <v>2.68</v>
      </c>
      <c r="L154" s="5">
        <v>3.66</v>
      </c>
    </row>
    <row r="155" spans="1:12" x14ac:dyDescent="0.65">
      <c r="A155" s="5" t="s">
        <v>111</v>
      </c>
      <c r="B155" s="5" t="s">
        <v>381</v>
      </c>
      <c r="C155" s="5" t="s">
        <v>382</v>
      </c>
      <c r="D155" s="6">
        <v>50049.999999999964</v>
      </c>
      <c r="E155" s="6">
        <v>5322.3305690583747</v>
      </c>
      <c r="F155" s="7">
        <v>10.634027111005752</v>
      </c>
      <c r="G155" s="5">
        <v>9.82</v>
      </c>
      <c r="H155" s="5">
        <v>11.39</v>
      </c>
      <c r="I155" s="6">
        <v>1538.3364196438565</v>
      </c>
      <c r="J155" s="7">
        <v>3.0735992400476695</v>
      </c>
      <c r="K155" s="5">
        <v>2.62</v>
      </c>
      <c r="L155" s="5">
        <v>3.5700000000000003</v>
      </c>
    </row>
    <row r="156" spans="1:12" x14ac:dyDescent="0.65">
      <c r="A156" s="5" t="s">
        <v>74</v>
      </c>
      <c r="B156" s="5" t="s">
        <v>383</v>
      </c>
      <c r="C156" s="5" t="s">
        <v>384</v>
      </c>
      <c r="D156" s="6">
        <v>34993.999999999956</v>
      </c>
      <c r="E156" s="6">
        <v>3711.786989295847</v>
      </c>
      <c r="F156" s="7">
        <v>10.606924013533323</v>
      </c>
      <c r="G156" s="5">
        <v>9.82</v>
      </c>
      <c r="H156" s="5">
        <v>11.360000000000001</v>
      </c>
      <c r="I156" s="6">
        <v>1105.3250956949141</v>
      </c>
      <c r="J156" s="7">
        <v>3.1586131785303562</v>
      </c>
      <c r="K156" s="5">
        <v>2.71</v>
      </c>
      <c r="L156" s="5">
        <v>3.66</v>
      </c>
    </row>
    <row r="157" spans="1:12" x14ac:dyDescent="0.65">
      <c r="A157" s="5" t="s">
        <v>71</v>
      </c>
      <c r="B157" s="5" t="s">
        <v>385</v>
      </c>
      <c r="C157" s="5" t="s">
        <v>386</v>
      </c>
      <c r="D157" s="6">
        <v>178557.99999999985</v>
      </c>
      <c r="E157" s="6">
        <v>20112.46339563093</v>
      </c>
      <c r="F157" s="7">
        <v>11.263826541309237</v>
      </c>
      <c r="G157" s="5">
        <v>10.47</v>
      </c>
      <c r="H157" s="5">
        <v>12</v>
      </c>
      <c r="I157" s="6">
        <v>6035.5960271642043</v>
      </c>
      <c r="J157" s="7">
        <v>3.3801879653469493</v>
      </c>
      <c r="K157" s="5">
        <v>2.88</v>
      </c>
      <c r="L157" s="5">
        <v>3.93</v>
      </c>
    </row>
    <row r="158" spans="1:12" x14ac:dyDescent="0.65">
      <c r="A158" s="5" t="s">
        <v>85</v>
      </c>
      <c r="B158" s="5" t="s">
        <v>387</v>
      </c>
      <c r="C158" s="5" t="s">
        <v>388</v>
      </c>
      <c r="D158" s="6">
        <v>67684.999999999753</v>
      </c>
      <c r="E158" s="6">
        <v>7711.9078165480169</v>
      </c>
      <c r="F158" s="7">
        <v>11.393821107406435</v>
      </c>
      <c r="G158" s="5">
        <v>10.56</v>
      </c>
      <c r="H158" s="5">
        <v>12.17</v>
      </c>
      <c r="I158" s="6">
        <v>2412.3563100852043</v>
      </c>
      <c r="J158" s="7">
        <v>3.564092945387022</v>
      </c>
      <c r="K158" s="5">
        <v>3.0300000000000002</v>
      </c>
      <c r="L158" s="5">
        <v>4.16</v>
      </c>
    </row>
    <row r="159" spans="1:12" x14ac:dyDescent="0.65">
      <c r="A159" s="5" t="s">
        <v>68</v>
      </c>
      <c r="B159" s="5" t="s">
        <v>389</v>
      </c>
      <c r="C159" s="5" t="s">
        <v>390</v>
      </c>
      <c r="D159" s="6">
        <v>69911.00000000016</v>
      </c>
      <c r="E159" s="6">
        <v>7345.5638647430251</v>
      </c>
      <c r="F159" s="7">
        <v>10.507021591370469</v>
      </c>
      <c r="G159" s="5">
        <v>9.67</v>
      </c>
      <c r="H159" s="5">
        <v>11.28</v>
      </c>
      <c r="I159" s="6">
        <v>2097.7679643888882</v>
      </c>
      <c r="J159" s="7">
        <v>3.0006264599117252</v>
      </c>
      <c r="K159" s="5">
        <v>2.5499999999999998</v>
      </c>
      <c r="L159" s="5">
        <v>3.5000000000000004</v>
      </c>
    </row>
    <row r="160" spans="1:12" x14ac:dyDescent="0.65">
      <c r="A160" s="5" t="s">
        <v>85</v>
      </c>
      <c r="B160" s="5" t="s">
        <v>391</v>
      </c>
      <c r="C160" s="5" t="s">
        <v>392</v>
      </c>
      <c r="D160" s="6">
        <v>32199.000000000106</v>
      </c>
      <c r="E160" s="6">
        <v>3602.0055447735817</v>
      </c>
      <c r="F160" s="7">
        <v>11.186700036565018</v>
      </c>
      <c r="G160" s="5">
        <v>10.280000000000001</v>
      </c>
      <c r="H160" s="5">
        <v>12.01</v>
      </c>
      <c r="I160" s="6">
        <v>1004.840957994154</v>
      </c>
      <c r="J160" s="7">
        <v>3.1207210099510947</v>
      </c>
      <c r="K160" s="5">
        <v>2.6599999999999997</v>
      </c>
      <c r="L160" s="5">
        <v>3.62</v>
      </c>
    </row>
    <row r="161" spans="1:12" x14ac:dyDescent="0.65">
      <c r="A161" s="5" t="s">
        <v>111</v>
      </c>
      <c r="B161" s="5" t="s">
        <v>393</v>
      </c>
      <c r="C161" s="5" t="s">
        <v>394</v>
      </c>
      <c r="D161" s="6">
        <v>41257.999999999956</v>
      </c>
      <c r="E161" s="6">
        <v>4270.3841209622278</v>
      </c>
      <c r="F161" s="7">
        <v>10.35043899598195</v>
      </c>
      <c r="G161" s="5">
        <v>9.4600000000000009</v>
      </c>
      <c r="H161" s="5">
        <v>11.18</v>
      </c>
      <c r="I161" s="6">
        <v>1192.8240508757403</v>
      </c>
      <c r="J161" s="7">
        <v>2.8911339640208977</v>
      </c>
      <c r="K161" s="5">
        <v>2.46</v>
      </c>
      <c r="L161" s="5">
        <v>3.37</v>
      </c>
    </row>
    <row r="162" spans="1:12" x14ac:dyDescent="0.65">
      <c r="A162" s="5" t="s">
        <v>71</v>
      </c>
      <c r="B162" s="5" t="s">
        <v>395</v>
      </c>
      <c r="C162" s="5" t="s">
        <v>396</v>
      </c>
      <c r="D162" s="6">
        <v>140774.99999999985</v>
      </c>
      <c r="E162" s="6">
        <v>16216.539852873571</v>
      </c>
      <c r="F162" s="7">
        <v>11.519474233971648</v>
      </c>
      <c r="G162" s="5">
        <v>10.68</v>
      </c>
      <c r="H162" s="5">
        <v>12.3</v>
      </c>
      <c r="I162" s="6">
        <v>4994.4581802005478</v>
      </c>
      <c r="J162" s="7">
        <v>3.5478303535432798</v>
      </c>
      <c r="K162" s="5">
        <v>2.96</v>
      </c>
      <c r="L162" s="5">
        <v>4.2</v>
      </c>
    </row>
    <row r="163" spans="1:12" x14ac:dyDescent="0.65">
      <c r="A163" s="5" t="s">
        <v>74</v>
      </c>
      <c r="B163" s="5" t="s">
        <v>397</v>
      </c>
      <c r="C163" s="5" t="s">
        <v>398</v>
      </c>
      <c r="D163" s="6">
        <v>47237.000000000087</v>
      </c>
      <c r="E163" s="6">
        <v>5571.0309667770498</v>
      </c>
      <c r="F163" s="7">
        <v>11.793786579962823</v>
      </c>
      <c r="G163" s="5">
        <v>10.97</v>
      </c>
      <c r="H163" s="5">
        <v>12.559999999999999</v>
      </c>
      <c r="I163" s="6">
        <v>1680.9322773825563</v>
      </c>
      <c r="J163" s="7">
        <v>3.5585076896978132</v>
      </c>
      <c r="K163" s="5">
        <v>3.0300000000000002</v>
      </c>
      <c r="L163" s="5">
        <v>4.1399999999999997</v>
      </c>
    </row>
    <row r="164" spans="1:12" x14ac:dyDescent="0.65">
      <c r="A164" s="5" t="s">
        <v>68</v>
      </c>
      <c r="B164" s="5" t="s">
        <v>399</v>
      </c>
      <c r="C164" s="5" t="s">
        <v>400</v>
      </c>
      <c r="D164" s="6">
        <v>106725.00000000007</v>
      </c>
      <c r="E164" s="6">
        <v>11974.118562324815</v>
      </c>
      <c r="F164" s="7">
        <v>11.219600433192605</v>
      </c>
      <c r="G164" s="5">
        <v>10.39</v>
      </c>
      <c r="H164" s="5">
        <v>11.98</v>
      </c>
      <c r="I164" s="6">
        <v>3519.0659699850567</v>
      </c>
      <c r="J164" s="7">
        <v>3.2973211243710989</v>
      </c>
      <c r="K164" s="5">
        <v>2.81</v>
      </c>
      <c r="L164" s="5">
        <v>3.82</v>
      </c>
    </row>
    <row r="165" spans="1:12" x14ac:dyDescent="0.65">
      <c r="A165" s="5" t="s">
        <v>74</v>
      </c>
      <c r="B165" s="5" t="s">
        <v>401</v>
      </c>
      <c r="C165" s="5" t="s">
        <v>402</v>
      </c>
      <c r="D165" s="6">
        <v>24744.000000000069</v>
      </c>
      <c r="E165" s="6">
        <v>2547.0425411073761</v>
      </c>
      <c r="F165" s="7">
        <v>10.293576386628553</v>
      </c>
      <c r="G165" s="5">
        <v>9.39</v>
      </c>
      <c r="H165" s="5">
        <v>11.14</v>
      </c>
      <c r="I165" s="6">
        <v>687.25007910188765</v>
      </c>
      <c r="J165" s="7">
        <v>2.7774413154780455</v>
      </c>
      <c r="K165" s="5">
        <v>2.35</v>
      </c>
      <c r="L165" s="5">
        <v>3.25</v>
      </c>
    </row>
    <row r="166" spans="1:12" x14ac:dyDescent="0.65">
      <c r="A166" s="5" t="s">
        <v>104</v>
      </c>
      <c r="B166" s="5" t="s">
        <v>403</v>
      </c>
      <c r="C166" s="5" t="s">
        <v>404</v>
      </c>
      <c r="D166" s="6">
        <v>54209.000000000102</v>
      </c>
      <c r="E166" s="6">
        <v>5964.5817271309197</v>
      </c>
      <c r="F166" s="7">
        <v>11.002936278350289</v>
      </c>
      <c r="G166" s="5">
        <v>10.130000000000001</v>
      </c>
      <c r="H166" s="5">
        <v>11.81</v>
      </c>
      <c r="I166" s="6">
        <v>1615.1213482954095</v>
      </c>
      <c r="J166" s="7">
        <v>2.9794339469376037</v>
      </c>
      <c r="K166" s="5">
        <v>2.56</v>
      </c>
      <c r="L166" s="5">
        <v>3.4299999999999997</v>
      </c>
    </row>
    <row r="167" spans="1:12" x14ac:dyDescent="0.65">
      <c r="A167" s="5" t="s">
        <v>88</v>
      </c>
      <c r="B167" s="5" t="s">
        <v>405</v>
      </c>
      <c r="C167" s="5" t="s">
        <v>406</v>
      </c>
      <c r="D167" s="6">
        <v>68134.999999999942</v>
      </c>
      <c r="E167" s="6">
        <v>7302.5556422188165</v>
      </c>
      <c r="F167" s="7">
        <v>10.71777448039748</v>
      </c>
      <c r="G167" s="5">
        <v>9.89</v>
      </c>
      <c r="H167" s="5">
        <v>11.5</v>
      </c>
      <c r="I167" s="6">
        <v>2138.054358651425</v>
      </c>
      <c r="J167" s="7">
        <v>3.1379677972428635</v>
      </c>
      <c r="K167" s="5">
        <v>2.6599999999999997</v>
      </c>
      <c r="L167" s="5">
        <v>3.6700000000000004</v>
      </c>
    </row>
    <row r="168" spans="1:12" x14ac:dyDescent="0.65">
      <c r="A168" s="5" t="s">
        <v>104</v>
      </c>
      <c r="B168" s="5" t="s">
        <v>407</v>
      </c>
      <c r="C168" s="5" t="s">
        <v>408</v>
      </c>
      <c r="D168" s="6">
        <v>38988.000000000109</v>
      </c>
      <c r="E168" s="6">
        <v>4278.7609905546833</v>
      </c>
      <c r="F168" s="7">
        <v>10.974558814390765</v>
      </c>
      <c r="G168" s="5">
        <v>10.14</v>
      </c>
      <c r="H168" s="5">
        <v>11.75</v>
      </c>
      <c r="I168" s="6">
        <v>1235.4532491975494</v>
      </c>
      <c r="J168" s="7">
        <v>3.1688038606687856</v>
      </c>
      <c r="K168" s="5">
        <v>2.7199999999999998</v>
      </c>
      <c r="L168" s="5">
        <v>3.66</v>
      </c>
    </row>
    <row r="169" spans="1:12" x14ac:dyDescent="0.65">
      <c r="A169" s="5" t="s">
        <v>85</v>
      </c>
      <c r="B169" s="5" t="s">
        <v>409</v>
      </c>
      <c r="C169" s="5" t="s">
        <v>410</v>
      </c>
      <c r="D169" s="6">
        <v>49075.000000000058</v>
      </c>
      <c r="E169" s="6">
        <v>5287.6627480625193</v>
      </c>
      <c r="F169" s="7">
        <v>10.774656644039762</v>
      </c>
      <c r="G169" s="5">
        <v>9.9699999999999989</v>
      </c>
      <c r="H169" s="5">
        <v>11.51</v>
      </c>
      <c r="I169" s="6">
        <v>1505.1115125496524</v>
      </c>
      <c r="J169" s="7">
        <v>3.0669618187461056</v>
      </c>
      <c r="K169" s="5">
        <v>2.63</v>
      </c>
      <c r="L169" s="5">
        <v>3.55</v>
      </c>
    </row>
    <row r="170" spans="1:12" x14ac:dyDescent="0.65">
      <c r="A170" s="5" t="s">
        <v>68</v>
      </c>
      <c r="B170" s="5" t="s">
        <v>411</v>
      </c>
      <c r="C170" s="5" t="s">
        <v>412</v>
      </c>
      <c r="D170" s="6">
        <v>65206.000000000109</v>
      </c>
      <c r="E170" s="6">
        <v>6711.0846873600613</v>
      </c>
      <c r="F170" s="7">
        <v>10.292127545563369</v>
      </c>
      <c r="G170" s="5">
        <v>9.51</v>
      </c>
      <c r="H170" s="5">
        <v>11.020000000000001</v>
      </c>
      <c r="I170" s="6">
        <v>1849.7309970686908</v>
      </c>
      <c r="J170" s="7">
        <v>2.8367496811162862</v>
      </c>
      <c r="K170" s="5">
        <v>2.4299999999999997</v>
      </c>
      <c r="L170" s="5">
        <v>3.2800000000000002</v>
      </c>
    </row>
    <row r="171" spans="1:12" x14ac:dyDescent="0.65">
      <c r="A171" s="5" t="s">
        <v>208</v>
      </c>
      <c r="B171" s="5" t="s">
        <v>413</v>
      </c>
      <c r="C171" s="5" t="s">
        <v>414</v>
      </c>
      <c r="D171" s="6">
        <v>55800.999999999833</v>
      </c>
      <c r="E171" s="6">
        <v>6318.0790737977541</v>
      </c>
      <c r="F171" s="7">
        <v>11.322519441941493</v>
      </c>
      <c r="G171" s="5">
        <v>10.51</v>
      </c>
      <c r="H171" s="5">
        <v>12.07</v>
      </c>
      <c r="I171" s="6">
        <v>1912.3356521402748</v>
      </c>
      <c r="J171" s="7">
        <v>3.4270634077172115</v>
      </c>
      <c r="K171" s="5">
        <v>2.93</v>
      </c>
      <c r="L171" s="5">
        <v>3.9600000000000004</v>
      </c>
    </row>
    <row r="172" spans="1:12" x14ac:dyDescent="0.65">
      <c r="A172" s="5" t="s">
        <v>68</v>
      </c>
      <c r="B172" s="5" t="s">
        <v>415</v>
      </c>
      <c r="C172" s="5" t="s">
        <v>416</v>
      </c>
      <c r="D172" s="6">
        <v>91613.000000000233</v>
      </c>
      <c r="E172" s="6">
        <v>10269.578268468584</v>
      </c>
      <c r="F172" s="7">
        <v>11.2097390855758</v>
      </c>
      <c r="G172" s="5">
        <v>10.34</v>
      </c>
      <c r="H172" s="5">
        <v>12</v>
      </c>
      <c r="I172" s="6">
        <v>2726.2332350721363</v>
      </c>
      <c r="J172" s="7">
        <v>2.9758148243940648</v>
      </c>
      <c r="K172" s="5">
        <v>2.5100000000000002</v>
      </c>
      <c r="L172" s="5">
        <v>3.4799999999999995</v>
      </c>
    </row>
    <row r="173" spans="1:12" x14ac:dyDescent="0.65">
      <c r="A173" s="5" t="s">
        <v>68</v>
      </c>
      <c r="B173" s="5" t="s">
        <v>417</v>
      </c>
      <c r="C173" s="5" t="s">
        <v>418</v>
      </c>
      <c r="D173" s="6">
        <v>43171.000000000051</v>
      </c>
      <c r="E173" s="6">
        <v>4543.4445487279172</v>
      </c>
      <c r="F173" s="7">
        <v>10.524297673734479</v>
      </c>
      <c r="G173" s="5">
        <v>9.7100000000000009</v>
      </c>
      <c r="H173" s="5">
        <v>11.28</v>
      </c>
      <c r="I173" s="6">
        <v>1278.8121301368549</v>
      </c>
      <c r="J173" s="7">
        <v>2.9622017792890056</v>
      </c>
      <c r="K173" s="5">
        <v>2.5499999999999998</v>
      </c>
      <c r="L173" s="5">
        <v>3.4099999999999997</v>
      </c>
    </row>
    <row r="174" spans="1:12" x14ac:dyDescent="0.65">
      <c r="A174" s="5" t="s">
        <v>68</v>
      </c>
      <c r="B174" s="5" t="s">
        <v>419</v>
      </c>
      <c r="C174" s="5" t="s">
        <v>420</v>
      </c>
      <c r="D174" s="6">
        <v>96699.000000000087</v>
      </c>
      <c r="E174" s="6">
        <v>10052.141148541894</v>
      </c>
      <c r="F174" s="7">
        <v>10.395289660225943</v>
      </c>
      <c r="G174" s="5">
        <v>9.5</v>
      </c>
      <c r="H174" s="5">
        <v>11.219999999999999</v>
      </c>
      <c r="I174" s="6">
        <v>2662.8351524967075</v>
      </c>
      <c r="J174" s="7">
        <v>2.7537359771008072</v>
      </c>
      <c r="K174" s="5">
        <v>2.35</v>
      </c>
      <c r="L174" s="5">
        <v>3.19</v>
      </c>
    </row>
    <row r="175" spans="1:12" x14ac:dyDescent="0.65">
      <c r="A175" s="5" t="s">
        <v>74</v>
      </c>
      <c r="B175" s="5" t="s">
        <v>421</v>
      </c>
      <c r="C175" s="5" t="s">
        <v>422</v>
      </c>
      <c r="D175" s="6">
        <v>55660.000000000029</v>
      </c>
      <c r="E175" s="6">
        <v>5939.0492176121597</v>
      </c>
      <c r="F175" s="7">
        <v>10.670228562005311</v>
      </c>
      <c r="G175" s="5">
        <v>9.86</v>
      </c>
      <c r="H175" s="5">
        <v>11.42</v>
      </c>
      <c r="I175" s="6">
        <v>1716.6262154641793</v>
      </c>
      <c r="J175" s="7">
        <v>3.0841290252680147</v>
      </c>
      <c r="K175" s="5">
        <v>2.63</v>
      </c>
      <c r="L175" s="5">
        <v>3.5900000000000003</v>
      </c>
    </row>
    <row r="176" spans="1:12" x14ac:dyDescent="0.65">
      <c r="A176" s="5" t="s">
        <v>208</v>
      </c>
      <c r="B176" s="5" t="s">
        <v>423</v>
      </c>
      <c r="C176" s="5" t="s">
        <v>424</v>
      </c>
      <c r="D176" s="6">
        <v>102900.99999999952</v>
      </c>
      <c r="E176" s="6">
        <v>10900.110217809381</v>
      </c>
      <c r="F176" s="7">
        <v>10.592812720779616</v>
      </c>
      <c r="G176" s="5">
        <v>9.8000000000000007</v>
      </c>
      <c r="H176" s="5">
        <v>11.34</v>
      </c>
      <c r="I176" s="6">
        <v>3037.6977571846692</v>
      </c>
      <c r="J176" s="7">
        <v>2.9520585389691814</v>
      </c>
      <c r="K176" s="5">
        <v>2.5299999999999998</v>
      </c>
      <c r="L176" s="5">
        <v>3.42</v>
      </c>
    </row>
    <row r="177" spans="1:12" x14ac:dyDescent="0.65">
      <c r="A177" s="5" t="s">
        <v>111</v>
      </c>
      <c r="B177" s="5" t="s">
        <v>425</v>
      </c>
      <c r="C177" s="5" t="s">
        <v>426</v>
      </c>
      <c r="D177" s="6">
        <v>56813.999999999913</v>
      </c>
      <c r="E177" s="6">
        <v>6103.7093336657899</v>
      </c>
      <c r="F177" s="7">
        <v>10.743319135540183</v>
      </c>
      <c r="G177" s="5">
        <v>9.9599999999999991</v>
      </c>
      <c r="H177" s="5">
        <v>11.48</v>
      </c>
      <c r="I177" s="6">
        <v>1865.8383635807836</v>
      </c>
      <c r="J177" s="7">
        <v>3.2841172309303781</v>
      </c>
      <c r="K177" s="5">
        <v>2.79</v>
      </c>
      <c r="L177" s="5">
        <v>3.83</v>
      </c>
    </row>
    <row r="178" spans="1:12" x14ac:dyDescent="0.65">
      <c r="A178" s="5" t="s">
        <v>88</v>
      </c>
      <c r="B178" s="5" t="s">
        <v>427</v>
      </c>
      <c r="C178" s="5" t="s">
        <v>428</v>
      </c>
      <c r="D178" s="6">
        <v>75331.999999999753</v>
      </c>
      <c r="E178" s="6">
        <v>8117.8471359915156</v>
      </c>
      <c r="F178" s="7">
        <v>10.776094005192405</v>
      </c>
      <c r="G178" s="5">
        <v>9.9599999999999991</v>
      </c>
      <c r="H178" s="5">
        <v>11.559999999999999</v>
      </c>
      <c r="I178" s="6">
        <v>2375.5481595914616</v>
      </c>
      <c r="J178" s="7">
        <v>3.1534383257997485</v>
      </c>
      <c r="K178" s="5">
        <v>2.64</v>
      </c>
      <c r="L178" s="5">
        <v>3.73</v>
      </c>
    </row>
    <row r="179" spans="1:12" x14ac:dyDescent="0.65">
      <c r="A179" s="5" t="s">
        <v>104</v>
      </c>
      <c r="B179" s="5" t="s">
        <v>429</v>
      </c>
      <c r="C179" s="5" t="s">
        <v>430</v>
      </c>
      <c r="D179" s="6">
        <v>48119.000000000138</v>
      </c>
      <c r="E179" s="6">
        <v>5423.4037794797523</v>
      </c>
      <c r="F179" s="7">
        <v>11.27081564346669</v>
      </c>
      <c r="G179" s="5">
        <v>10.47</v>
      </c>
      <c r="H179" s="5">
        <v>12.02</v>
      </c>
      <c r="I179" s="6">
        <v>1656.4736002295178</v>
      </c>
      <c r="J179" s="7">
        <v>3.4424522542644671</v>
      </c>
      <c r="K179" s="5">
        <v>2.94</v>
      </c>
      <c r="L179" s="5">
        <v>3.9899999999999998</v>
      </c>
    </row>
    <row r="180" spans="1:12" x14ac:dyDescent="0.65">
      <c r="A180" s="5" t="s">
        <v>104</v>
      </c>
      <c r="B180" s="5" t="s">
        <v>431</v>
      </c>
      <c r="C180" s="5" t="s">
        <v>432</v>
      </c>
      <c r="D180" s="6">
        <v>34885.999999999971</v>
      </c>
      <c r="E180" s="6">
        <v>3723.4385413533714</v>
      </c>
      <c r="F180" s="7">
        <v>10.673159838770207</v>
      </c>
      <c r="G180" s="5">
        <v>9.85</v>
      </c>
      <c r="H180" s="5">
        <v>11.44</v>
      </c>
      <c r="I180" s="6">
        <v>1050.504319969863</v>
      </c>
      <c r="J180" s="7">
        <v>3.0112489823134325</v>
      </c>
      <c r="K180" s="5">
        <v>2.58</v>
      </c>
      <c r="L180" s="5">
        <v>3.4799999999999995</v>
      </c>
    </row>
    <row r="181" spans="1:12" x14ac:dyDescent="0.65">
      <c r="A181" s="5" t="s">
        <v>74</v>
      </c>
      <c r="B181" s="5" t="s">
        <v>433</v>
      </c>
      <c r="C181" s="5" t="s">
        <v>434</v>
      </c>
      <c r="D181" s="6">
        <v>51069.999999999949</v>
      </c>
      <c r="E181" s="6">
        <v>5479.3617348843609</v>
      </c>
      <c r="F181" s="7">
        <v>10.729120295446185</v>
      </c>
      <c r="G181" s="5">
        <v>9.93</v>
      </c>
      <c r="H181" s="5">
        <v>11.469999999999999</v>
      </c>
      <c r="I181" s="6">
        <v>1696.5915010955937</v>
      </c>
      <c r="J181" s="7">
        <v>3.3220902704045265</v>
      </c>
      <c r="K181" s="5">
        <v>2.83</v>
      </c>
      <c r="L181" s="5">
        <v>3.8600000000000003</v>
      </c>
    </row>
    <row r="182" spans="1:12" x14ac:dyDescent="0.65">
      <c r="A182" s="5" t="s">
        <v>93</v>
      </c>
      <c r="B182" s="5" t="s">
        <v>435</v>
      </c>
      <c r="C182" s="5" t="s">
        <v>436</v>
      </c>
      <c r="D182" s="6">
        <v>71674.999999999913</v>
      </c>
      <c r="E182" s="6">
        <v>8133.8646334378309</v>
      </c>
      <c r="F182" s="7">
        <v>11.348258993286139</v>
      </c>
      <c r="G182" s="5">
        <v>10.52</v>
      </c>
      <c r="H182" s="5">
        <v>12.120000000000001</v>
      </c>
      <c r="I182" s="6">
        <v>2444.0230352997824</v>
      </c>
      <c r="J182" s="7">
        <v>3.4098682041154995</v>
      </c>
      <c r="K182" s="5">
        <v>2.92</v>
      </c>
      <c r="L182" s="5">
        <v>3.95</v>
      </c>
    </row>
    <row r="183" spans="1:12" x14ac:dyDescent="0.65">
      <c r="A183" s="5" t="s">
        <v>85</v>
      </c>
      <c r="B183" s="5" t="s">
        <v>437</v>
      </c>
      <c r="C183" s="5" t="s">
        <v>438</v>
      </c>
      <c r="D183" s="6">
        <v>56540.000000000138</v>
      </c>
      <c r="E183" s="6">
        <v>5964.4946936396937</v>
      </c>
      <c r="F183" s="7">
        <v>10.549159344958753</v>
      </c>
      <c r="G183" s="5">
        <v>9.77</v>
      </c>
      <c r="H183" s="5">
        <v>11.28</v>
      </c>
      <c r="I183" s="6">
        <v>1676.2195608659015</v>
      </c>
      <c r="J183" s="7">
        <v>2.9646614093843255</v>
      </c>
      <c r="K183" s="5">
        <v>2.56</v>
      </c>
      <c r="L183" s="5">
        <v>3.4000000000000004</v>
      </c>
    </row>
    <row r="184" spans="1:12" x14ac:dyDescent="0.65">
      <c r="A184" s="5" t="s">
        <v>74</v>
      </c>
      <c r="B184" s="5" t="s">
        <v>439</v>
      </c>
      <c r="C184" s="5" t="s">
        <v>440</v>
      </c>
      <c r="D184" s="6">
        <v>54290.999999999942</v>
      </c>
      <c r="E184" s="6">
        <v>5853.1465395433424</v>
      </c>
      <c r="F184" s="7">
        <v>10.781062311512679</v>
      </c>
      <c r="G184" s="5">
        <v>9.9699999999999989</v>
      </c>
      <c r="H184" s="5">
        <v>11.540000000000001</v>
      </c>
      <c r="I184" s="6">
        <v>1714.9131468779126</v>
      </c>
      <c r="J184" s="7">
        <v>3.1587429719067832</v>
      </c>
      <c r="K184" s="5">
        <v>2.7199999999999998</v>
      </c>
      <c r="L184" s="5">
        <v>3.64</v>
      </c>
    </row>
    <row r="185" spans="1:12" x14ac:dyDescent="0.65">
      <c r="A185" s="5" t="s">
        <v>93</v>
      </c>
      <c r="B185" s="5" t="s">
        <v>441</v>
      </c>
      <c r="C185" s="5" t="s">
        <v>442</v>
      </c>
      <c r="D185" s="6">
        <v>78480.999999999942</v>
      </c>
      <c r="E185" s="6">
        <v>8871.7306944185748</v>
      </c>
      <c r="F185" s="7">
        <v>11.304303837130746</v>
      </c>
      <c r="G185" s="5">
        <v>10.489999999999998</v>
      </c>
      <c r="H185" s="5">
        <v>12.07</v>
      </c>
      <c r="I185" s="6">
        <v>2654.4209267162432</v>
      </c>
      <c r="J185" s="7">
        <v>3.3822465650491793</v>
      </c>
      <c r="K185" s="5">
        <v>2.9000000000000004</v>
      </c>
      <c r="L185" s="5">
        <v>3.91</v>
      </c>
    </row>
    <row r="186" spans="1:12" x14ac:dyDescent="0.65">
      <c r="A186" s="5" t="s">
        <v>85</v>
      </c>
      <c r="B186" s="5" t="s">
        <v>443</v>
      </c>
      <c r="C186" s="5" t="s">
        <v>444</v>
      </c>
      <c r="D186" s="6">
        <v>60035.999999999913</v>
      </c>
      <c r="E186" s="6">
        <v>6989.6191403949706</v>
      </c>
      <c r="F186" s="7">
        <v>11.64237980610797</v>
      </c>
      <c r="G186" s="5">
        <v>10.81</v>
      </c>
      <c r="H186" s="5">
        <v>12.41</v>
      </c>
      <c r="I186" s="6">
        <v>2232.3310765256824</v>
      </c>
      <c r="J186" s="7">
        <v>3.7183208017284342</v>
      </c>
      <c r="K186" s="5">
        <v>3.2099999999999995</v>
      </c>
      <c r="L186" s="5">
        <v>4.2700000000000005</v>
      </c>
    </row>
    <row r="187" spans="1:12" x14ac:dyDescent="0.65">
      <c r="A187" s="5" t="s">
        <v>104</v>
      </c>
      <c r="B187" s="5" t="s">
        <v>445</v>
      </c>
      <c r="C187" s="5" t="s">
        <v>446</v>
      </c>
      <c r="D187" s="6">
        <v>101106.99999999993</v>
      </c>
      <c r="E187" s="6">
        <v>11031.476114879486</v>
      </c>
      <c r="F187" s="7">
        <v>10.910694724281695</v>
      </c>
      <c r="G187" s="5">
        <v>10.11</v>
      </c>
      <c r="H187" s="5">
        <v>11.65</v>
      </c>
      <c r="I187" s="6">
        <v>3351.0126553486948</v>
      </c>
      <c r="J187" s="7">
        <v>3.3143230986466814</v>
      </c>
      <c r="K187" s="5">
        <v>2.8400000000000003</v>
      </c>
      <c r="L187" s="5">
        <v>3.84</v>
      </c>
    </row>
    <row r="188" spans="1:12" x14ac:dyDescent="0.65">
      <c r="A188" s="5" t="s">
        <v>208</v>
      </c>
      <c r="B188" s="5" t="s">
        <v>447</v>
      </c>
      <c r="C188" s="5" t="s">
        <v>448</v>
      </c>
      <c r="D188" s="6">
        <v>92687.999999999796</v>
      </c>
      <c r="E188" s="6">
        <v>10132.232098174065</v>
      </c>
      <c r="F188" s="7">
        <v>10.931546800205084</v>
      </c>
      <c r="G188" s="5">
        <v>10.100000000000001</v>
      </c>
      <c r="H188" s="5">
        <v>11.690000000000001</v>
      </c>
      <c r="I188" s="6">
        <v>2927.7420053254059</v>
      </c>
      <c r="J188" s="7">
        <v>3.1587066344353114</v>
      </c>
      <c r="K188" s="5">
        <v>2.69</v>
      </c>
      <c r="L188" s="5">
        <v>3.6700000000000004</v>
      </c>
    </row>
    <row r="189" spans="1:12" x14ac:dyDescent="0.65">
      <c r="A189" s="5" t="s">
        <v>111</v>
      </c>
      <c r="B189" s="5" t="s">
        <v>449</v>
      </c>
      <c r="C189" s="5" t="s">
        <v>450</v>
      </c>
      <c r="D189" s="6">
        <v>30235.000000000007</v>
      </c>
      <c r="E189" s="6">
        <v>3369.9717063432367</v>
      </c>
      <c r="F189" s="7">
        <v>11.14592924208115</v>
      </c>
      <c r="G189" s="5">
        <v>10.31</v>
      </c>
      <c r="H189" s="5">
        <v>11.92</v>
      </c>
      <c r="I189" s="6">
        <v>978.24482794682274</v>
      </c>
      <c r="J189" s="7">
        <v>3.2354715658899358</v>
      </c>
      <c r="K189" s="5">
        <v>2.75</v>
      </c>
      <c r="L189" s="5">
        <v>3.7699999999999996</v>
      </c>
    </row>
    <row r="190" spans="1:12" x14ac:dyDescent="0.65">
      <c r="A190" s="5" t="s">
        <v>74</v>
      </c>
      <c r="B190" s="5" t="s">
        <v>451</v>
      </c>
      <c r="C190" s="5" t="s">
        <v>452</v>
      </c>
      <c r="D190" s="6">
        <v>43583.999999999898</v>
      </c>
      <c r="E190" s="6">
        <v>4843.5818468614052</v>
      </c>
      <c r="F190" s="7">
        <v>11.113210918826672</v>
      </c>
      <c r="G190" s="5">
        <v>10.25</v>
      </c>
      <c r="H190" s="5">
        <v>11.91</v>
      </c>
      <c r="I190" s="6">
        <v>1344.054251204502</v>
      </c>
      <c r="J190" s="7">
        <v>3.0838249155756832</v>
      </c>
      <c r="K190" s="5">
        <v>2.62</v>
      </c>
      <c r="L190" s="5">
        <v>3.5900000000000003</v>
      </c>
    </row>
    <row r="191" spans="1:12" x14ac:dyDescent="0.65">
      <c r="A191" s="5" t="s">
        <v>74</v>
      </c>
      <c r="B191" s="5" t="s">
        <v>453</v>
      </c>
      <c r="C191" s="5" t="s">
        <v>454</v>
      </c>
      <c r="D191" s="6">
        <v>80675.999999999709</v>
      </c>
      <c r="E191" s="6">
        <v>8901.6304852325029</v>
      </c>
      <c r="F191" s="7">
        <v>11.033802475621664</v>
      </c>
      <c r="G191" s="5">
        <v>10.220000000000001</v>
      </c>
      <c r="H191" s="5">
        <v>11.790000000000001</v>
      </c>
      <c r="I191" s="6">
        <v>2600.3026766700386</v>
      </c>
      <c r="J191" s="7">
        <v>3.2231427892682416</v>
      </c>
      <c r="K191" s="5">
        <v>2.74</v>
      </c>
      <c r="L191" s="5">
        <v>3.75</v>
      </c>
    </row>
    <row r="192" spans="1:12" x14ac:dyDescent="0.65">
      <c r="A192" s="5" t="s">
        <v>208</v>
      </c>
      <c r="B192" s="5" t="s">
        <v>455</v>
      </c>
      <c r="C192" s="5" t="s">
        <v>456</v>
      </c>
      <c r="D192" s="6">
        <v>161467.00000000049</v>
      </c>
      <c r="E192" s="6">
        <v>18182.381775387785</v>
      </c>
      <c r="F192" s="7">
        <v>11.260741684299411</v>
      </c>
      <c r="G192" s="5">
        <v>10.39</v>
      </c>
      <c r="H192" s="5">
        <v>12.049999999999999</v>
      </c>
      <c r="I192" s="6">
        <v>5316.3524952270436</v>
      </c>
      <c r="J192" s="7">
        <v>3.292531907589181</v>
      </c>
      <c r="K192" s="5">
        <v>2.81</v>
      </c>
      <c r="L192" s="5">
        <v>3.81</v>
      </c>
    </row>
    <row r="193" spans="1:12" x14ac:dyDescent="0.65">
      <c r="A193" s="5" t="s">
        <v>85</v>
      </c>
      <c r="B193" s="5" t="s">
        <v>457</v>
      </c>
      <c r="C193" s="5" t="s">
        <v>458</v>
      </c>
      <c r="D193" s="6">
        <v>47554.000000000065</v>
      </c>
      <c r="E193" s="6">
        <v>4898.0529822389281</v>
      </c>
      <c r="F193" s="7">
        <v>10.299981036798</v>
      </c>
      <c r="G193" s="5">
        <v>9.49</v>
      </c>
      <c r="H193" s="5">
        <v>11.07</v>
      </c>
      <c r="I193" s="6">
        <v>1393.6367929122782</v>
      </c>
      <c r="J193" s="7">
        <v>2.9306405200661856</v>
      </c>
      <c r="K193" s="5">
        <v>2.5100000000000002</v>
      </c>
      <c r="L193" s="5">
        <v>3.4000000000000004</v>
      </c>
    </row>
    <row r="194" spans="1:12" x14ac:dyDescent="0.65">
      <c r="A194" s="5" t="s">
        <v>74</v>
      </c>
      <c r="B194" s="5" t="s">
        <v>459</v>
      </c>
      <c r="C194" s="5" t="s">
        <v>460</v>
      </c>
      <c r="D194" s="6">
        <v>97187.999999999927</v>
      </c>
      <c r="E194" s="6">
        <v>10681.790082886595</v>
      </c>
      <c r="F194" s="7">
        <v>10.990852865463435</v>
      </c>
      <c r="G194" s="5">
        <v>10.190000000000001</v>
      </c>
      <c r="H194" s="5">
        <v>11.74</v>
      </c>
      <c r="I194" s="6">
        <v>3253.3032421392777</v>
      </c>
      <c r="J194" s="7">
        <v>3.3474330597803066</v>
      </c>
      <c r="K194" s="5">
        <v>2.8400000000000003</v>
      </c>
      <c r="L194" s="5">
        <v>3.91</v>
      </c>
    </row>
    <row r="195" spans="1:12" x14ac:dyDescent="0.65">
      <c r="A195" s="5" t="s">
        <v>111</v>
      </c>
      <c r="B195" s="5" t="s">
        <v>461</v>
      </c>
      <c r="C195" s="5" t="s">
        <v>462</v>
      </c>
      <c r="D195" s="6">
        <v>55295.999999999993</v>
      </c>
      <c r="E195" s="6">
        <v>6140.1665434107153</v>
      </c>
      <c r="F195" s="7">
        <v>11.104178500091717</v>
      </c>
      <c r="G195" s="5">
        <v>10.299999999999999</v>
      </c>
      <c r="H195" s="5">
        <v>11.85</v>
      </c>
      <c r="I195" s="6">
        <v>1912.0331654843285</v>
      </c>
      <c r="J195" s="7">
        <v>3.4578146077190524</v>
      </c>
      <c r="K195" s="5">
        <v>2.96</v>
      </c>
      <c r="L195" s="5">
        <v>4.01</v>
      </c>
    </row>
    <row r="196" spans="1:12" x14ac:dyDescent="0.65">
      <c r="A196" s="5" t="s">
        <v>74</v>
      </c>
      <c r="B196" s="5" t="s">
        <v>463</v>
      </c>
      <c r="C196" s="5" t="s">
        <v>464</v>
      </c>
      <c r="D196" s="6">
        <v>25924.999999999953</v>
      </c>
      <c r="E196" s="6">
        <v>2740.4090772342324</v>
      </c>
      <c r="F196" s="7">
        <v>10.57052681671837</v>
      </c>
      <c r="G196" s="5">
        <v>9.81</v>
      </c>
      <c r="H196" s="5">
        <v>11.28</v>
      </c>
      <c r="I196" s="6">
        <v>833.40962061939751</v>
      </c>
      <c r="J196" s="7">
        <v>3.2146947757739506</v>
      </c>
      <c r="K196" s="5">
        <v>2.75</v>
      </c>
      <c r="L196" s="5">
        <v>3.73</v>
      </c>
    </row>
    <row r="197" spans="1:12" x14ac:dyDescent="0.65">
      <c r="A197" s="5" t="s">
        <v>71</v>
      </c>
      <c r="B197" s="5" t="s">
        <v>465</v>
      </c>
      <c r="C197" s="5" t="s">
        <v>466</v>
      </c>
      <c r="D197" s="6">
        <v>89280</v>
      </c>
      <c r="E197" s="6">
        <v>10388.821906444156</v>
      </c>
      <c r="F197" s="7">
        <v>11.636225253633688</v>
      </c>
      <c r="G197" s="5">
        <v>10.85</v>
      </c>
      <c r="H197" s="5">
        <v>12.35</v>
      </c>
      <c r="I197" s="6">
        <v>3281.770780221058</v>
      </c>
      <c r="J197" s="7">
        <v>3.6758185262332681</v>
      </c>
      <c r="K197" s="5">
        <v>3.11</v>
      </c>
      <c r="L197" s="5">
        <v>4.3</v>
      </c>
    </row>
    <row r="198" spans="1:12" x14ac:dyDescent="0.65">
      <c r="A198" s="5" t="s">
        <v>68</v>
      </c>
      <c r="B198" s="5" t="s">
        <v>467</v>
      </c>
      <c r="C198" s="5" t="s">
        <v>468</v>
      </c>
      <c r="D198" s="6">
        <v>45158.999999999854</v>
      </c>
      <c r="E198" s="6">
        <v>4454.2087468250911</v>
      </c>
      <c r="F198" s="7">
        <v>9.8633910113711671</v>
      </c>
      <c r="G198" s="5">
        <v>9.06</v>
      </c>
      <c r="H198" s="5">
        <v>10.620000000000001</v>
      </c>
      <c r="I198" s="6">
        <v>1182.5637057616964</v>
      </c>
      <c r="J198" s="7">
        <v>2.6186667237133237</v>
      </c>
      <c r="K198" s="5">
        <v>2.25</v>
      </c>
      <c r="L198" s="5">
        <v>3.02</v>
      </c>
    </row>
    <row r="199" spans="1:12" x14ac:dyDescent="0.65">
      <c r="A199" s="5" t="s">
        <v>71</v>
      </c>
      <c r="B199" s="5" t="s">
        <v>469</v>
      </c>
      <c r="C199" s="5" t="s">
        <v>470</v>
      </c>
      <c r="D199" s="6">
        <v>37773.000000000189</v>
      </c>
      <c r="E199" s="6">
        <v>4260.508746424638</v>
      </c>
      <c r="F199" s="7">
        <v>11.279243762541013</v>
      </c>
      <c r="G199" s="5">
        <v>10.48</v>
      </c>
      <c r="H199" s="5">
        <v>12.02</v>
      </c>
      <c r="I199" s="6">
        <v>1331.9204342443993</v>
      </c>
      <c r="J199" s="7">
        <v>3.5261176878839313</v>
      </c>
      <c r="K199" s="5">
        <v>2.9899999999999998</v>
      </c>
      <c r="L199" s="5">
        <v>4.12</v>
      </c>
    </row>
    <row r="200" spans="1:12" x14ac:dyDescent="0.65">
      <c r="A200" s="5" t="s">
        <v>85</v>
      </c>
      <c r="B200" s="5" t="s">
        <v>471</v>
      </c>
      <c r="C200" s="5" t="s">
        <v>472</v>
      </c>
      <c r="D200" s="6">
        <v>69244.000000000087</v>
      </c>
      <c r="E200" s="6">
        <v>7457.1634282092546</v>
      </c>
      <c r="F200" s="7">
        <v>10.769400133165682</v>
      </c>
      <c r="G200" s="5">
        <v>9.98</v>
      </c>
      <c r="H200" s="5">
        <v>11.5</v>
      </c>
      <c r="I200" s="6">
        <v>2120.6277472516899</v>
      </c>
      <c r="J200" s="7">
        <v>3.0625436821265182</v>
      </c>
      <c r="K200" s="5">
        <v>2.6100000000000003</v>
      </c>
      <c r="L200" s="5">
        <v>3.56</v>
      </c>
    </row>
    <row r="201" spans="1:12" x14ac:dyDescent="0.65">
      <c r="A201" s="5" t="s">
        <v>104</v>
      </c>
      <c r="B201" s="5" t="s">
        <v>473</v>
      </c>
      <c r="C201" s="5" t="s">
        <v>474</v>
      </c>
      <c r="D201" s="6">
        <v>106330.00000000007</v>
      </c>
      <c r="E201" s="6">
        <v>11476.091244243695</v>
      </c>
      <c r="F201" s="7">
        <v>10.79290063410485</v>
      </c>
      <c r="G201" s="5">
        <v>9.9699999999999989</v>
      </c>
      <c r="H201" s="5">
        <v>11.559999999999999</v>
      </c>
      <c r="I201" s="6">
        <v>3249.5535678879428</v>
      </c>
      <c r="J201" s="7">
        <v>3.0561022927564636</v>
      </c>
      <c r="K201" s="5">
        <v>2.6100000000000003</v>
      </c>
      <c r="L201" s="5">
        <v>3.55</v>
      </c>
    </row>
    <row r="202" spans="1:12" x14ac:dyDescent="0.65">
      <c r="A202" s="5" t="s">
        <v>104</v>
      </c>
      <c r="B202" s="5" t="s">
        <v>475</v>
      </c>
      <c r="C202" s="5" t="s">
        <v>476</v>
      </c>
      <c r="D202" s="6">
        <v>70645.000000000131</v>
      </c>
      <c r="E202" s="6">
        <v>7796.9090463496113</v>
      </c>
      <c r="F202" s="7">
        <v>11.036745765941818</v>
      </c>
      <c r="G202" s="5">
        <v>10.24</v>
      </c>
      <c r="H202" s="5">
        <v>11.78</v>
      </c>
      <c r="I202" s="6">
        <v>2370.196062418745</v>
      </c>
      <c r="J202" s="7">
        <v>3.3550797118249562</v>
      </c>
      <c r="K202" s="5">
        <v>2.8899999999999997</v>
      </c>
      <c r="L202" s="5">
        <v>3.8600000000000003</v>
      </c>
    </row>
    <row r="203" spans="1:12" x14ac:dyDescent="0.65">
      <c r="A203" s="5" t="s">
        <v>68</v>
      </c>
      <c r="B203" s="5" t="s">
        <v>477</v>
      </c>
      <c r="C203" s="5" t="s">
        <v>478</v>
      </c>
      <c r="D203" s="6">
        <v>73704.000000000073</v>
      </c>
      <c r="E203" s="6">
        <v>8248.8657250317392</v>
      </c>
      <c r="F203" s="7">
        <v>11.191883378150076</v>
      </c>
      <c r="G203" s="5">
        <v>10.4</v>
      </c>
      <c r="H203" s="5">
        <v>11.93</v>
      </c>
      <c r="I203" s="6">
        <v>2570.4684577945359</v>
      </c>
      <c r="J203" s="7">
        <v>3.4875562490428376</v>
      </c>
      <c r="K203" s="5">
        <v>2.98</v>
      </c>
      <c r="L203" s="5">
        <v>4.05</v>
      </c>
    </row>
    <row r="204" spans="1:12" x14ac:dyDescent="0.65">
      <c r="A204" s="5" t="s">
        <v>71</v>
      </c>
      <c r="B204" s="5" t="s">
        <v>479</v>
      </c>
      <c r="C204" s="5" t="s">
        <v>480</v>
      </c>
      <c r="D204" s="6">
        <v>52315.999999999993</v>
      </c>
      <c r="E204" s="6">
        <v>5679.2213993021933</v>
      </c>
      <c r="F204" s="7">
        <v>10.855610901640404</v>
      </c>
      <c r="G204" s="5">
        <v>10.059999999999999</v>
      </c>
      <c r="H204" s="5">
        <v>11.61</v>
      </c>
      <c r="I204" s="6">
        <v>1707.3948497886888</v>
      </c>
      <c r="J204" s="7">
        <v>3.2636188733631943</v>
      </c>
      <c r="K204" s="5">
        <v>2.79</v>
      </c>
      <c r="L204" s="5">
        <v>3.7900000000000005</v>
      </c>
    </row>
    <row r="205" spans="1:12" x14ac:dyDescent="0.65">
      <c r="A205" s="5" t="s">
        <v>104</v>
      </c>
      <c r="B205" s="5" t="s">
        <v>481</v>
      </c>
      <c r="C205" s="5" t="s">
        <v>482</v>
      </c>
      <c r="D205" s="6">
        <v>24493</v>
      </c>
      <c r="E205" s="6">
        <v>2720.5602970551245</v>
      </c>
      <c r="F205" s="7">
        <v>11.107501314886393</v>
      </c>
      <c r="G205" s="5">
        <v>10.299999999999999</v>
      </c>
      <c r="H205" s="5">
        <v>11.85</v>
      </c>
      <c r="I205" s="6">
        <v>825.34085448464634</v>
      </c>
      <c r="J205" s="7">
        <v>3.3697009532709226</v>
      </c>
      <c r="K205" s="5">
        <v>2.87</v>
      </c>
      <c r="L205" s="5">
        <v>3.91</v>
      </c>
    </row>
    <row r="206" spans="1:12" x14ac:dyDescent="0.65">
      <c r="A206" s="5" t="s">
        <v>68</v>
      </c>
      <c r="B206" s="5" t="s">
        <v>483</v>
      </c>
      <c r="C206" s="5" t="s">
        <v>484</v>
      </c>
      <c r="D206" s="6">
        <v>50496.999999999942</v>
      </c>
      <c r="E206" s="6">
        <v>5123.2146957243503</v>
      </c>
      <c r="F206" s="7">
        <v>10.145582303353381</v>
      </c>
      <c r="G206" s="5">
        <v>9.36</v>
      </c>
      <c r="H206" s="5">
        <v>10.9</v>
      </c>
      <c r="I206" s="6">
        <v>1395.4157013027268</v>
      </c>
      <c r="J206" s="7">
        <v>2.7633635687322577</v>
      </c>
      <c r="K206" s="5">
        <v>2.35</v>
      </c>
      <c r="L206" s="5">
        <v>3.2300000000000004</v>
      </c>
    </row>
    <row r="207" spans="1:12" x14ac:dyDescent="0.65">
      <c r="A207" s="5" t="s">
        <v>88</v>
      </c>
      <c r="B207" s="5" t="s">
        <v>485</v>
      </c>
      <c r="C207" s="5" t="s">
        <v>486</v>
      </c>
      <c r="D207" s="6">
        <v>96601.999999999549</v>
      </c>
      <c r="E207" s="6">
        <v>10129.421327699787</v>
      </c>
      <c r="F207" s="7">
        <v>10.485726307633211</v>
      </c>
      <c r="G207" s="5">
        <v>9.66</v>
      </c>
      <c r="H207" s="5">
        <v>11.27</v>
      </c>
      <c r="I207" s="6">
        <v>2924.438905187274</v>
      </c>
      <c r="J207" s="7">
        <v>3.0273067899083661</v>
      </c>
      <c r="K207" s="5">
        <v>2.58</v>
      </c>
      <c r="L207" s="5">
        <v>3.53</v>
      </c>
    </row>
    <row r="208" spans="1:12" x14ac:dyDescent="0.65">
      <c r="A208" s="5" t="s">
        <v>208</v>
      </c>
      <c r="B208" s="5" t="s">
        <v>487</v>
      </c>
      <c r="C208" s="5" t="s">
        <v>488</v>
      </c>
      <c r="D208" s="6">
        <v>64957.000000000109</v>
      </c>
      <c r="E208" s="6">
        <v>7407.0777902242662</v>
      </c>
      <c r="F208" s="7">
        <v>11.403047847382505</v>
      </c>
      <c r="G208" s="5">
        <v>10.57</v>
      </c>
      <c r="H208" s="5">
        <v>12.17</v>
      </c>
      <c r="I208" s="6">
        <v>2214.700081219115</v>
      </c>
      <c r="J208" s="7">
        <v>3.4094864005713204</v>
      </c>
      <c r="K208" s="5">
        <v>2.92</v>
      </c>
      <c r="L208" s="5">
        <v>3.94</v>
      </c>
    </row>
    <row r="209" spans="1:12" x14ac:dyDescent="0.65">
      <c r="A209" s="5" t="s">
        <v>111</v>
      </c>
      <c r="B209" s="5" t="s">
        <v>489</v>
      </c>
      <c r="C209" s="5" t="s">
        <v>490</v>
      </c>
      <c r="D209" s="6">
        <v>35012.000000000029</v>
      </c>
      <c r="E209" s="6">
        <v>3915.4370194704716</v>
      </c>
      <c r="F209" s="7">
        <v>11.183128697219434</v>
      </c>
      <c r="G209" s="5">
        <v>10.37</v>
      </c>
      <c r="H209" s="5">
        <v>11.93</v>
      </c>
      <c r="I209" s="6">
        <v>1114.901946007622</v>
      </c>
      <c r="J209" s="7">
        <v>3.1843423569279707</v>
      </c>
      <c r="K209" s="5">
        <v>2.71</v>
      </c>
      <c r="L209" s="5">
        <v>3.71</v>
      </c>
    </row>
    <row r="210" spans="1:12" x14ac:dyDescent="0.65">
      <c r="A210" s="5" t="s">
        <v>68</v>
      </c>
      <c r="B210" s="5" t="s">
        <v>491</v>
      </c>
      <c r="C210" s="5" t="s">
        <v>492</v>
      </c>
      <c r="D210" s="6">
        <v>60645.000000000153</v>
      </c>
      <c r="E210" s="6">
        <v>6320.5350532750035</v>
      </c>
      <c r="F210" s="7">
        <v>10.422186583024136</v>
      </c>
      <c r="G210" s="5">
        <v>9.64</v>
      </c>
      <c r="H210" s="5">
        <v>11.15</v>
      </c>
      <c r="I210" s="6">
        <v>1736.7694288836256</v>
      </c>
      <c r="J210" s="7">
        <v>2.8638295471739177</v>
      </c>
      <c r="K210" s="5">
        <v>2.46</v>
      </c>
      <c r="L210" s="5">
        <v>3.3099999999999996</v>
      </c>
    </row>
    <row r="211" spans="1:12" x14ac:dyDescent="0.65">
      <c r="A211" s="5" t="s">
        <v>71</v>
      </c>
      <c r="B211" s="5" t="s">
        <v>493</v>
      </c>
      <c r="C211" s="5" t="s">
        <v>494</v>
      </c>
      <c r="D211" s="6">
        <v>29191.000000000058</v>
      </c>
      <c r="E211" s="6">
        <v>3102.9539839002114</v>
      </c>
      <c r="F211" s="7">
        <v>10.62983105717586</v>
      </c>
      <c r="G211" s="5">
        <v>9.7900000000000009</v>
      </c>
      <c r="H211" s="5">
        <v>11.4</v>
      </c>
      <c r="I211" s="6">
        <v>854.92914463565535</v>
      </c>
      <c r="J211" s="7">
        <v>2.9287422309467068</v>
      </c>
      <c r="K211" s="5">
        <v>2.4899999999999998</v>
      </c>
      <c r="L211" s="5">
        <v>3.4000000000000004</v>
      </c>
    </row>
    <row r="212" spans="1:12" x14ac:dyDescent="0.65">
      <c r="A212" s="5" t="s">
        <v>88</v>
      </c>
      <c r="B212" s="5" t="s">
        <v>495</v>
      </c>
      <c r="C212" s="5" t="s">
        <v>496</v>
      </c>
      <c r="D212" s="6">
        <v>73645.000000000015</v>
      </c>
      <c r="E212" s="6">
        <v>7060.7662595099246</v>
      </c>
      <c r="F212" s="7">
        <v>9.5875704521826641</v>
      </c>
      <c r="G212" s="5">
        <v>8.75</v>
      </c>
      <c r="H212" s="5">
        <v>10.39</v>
      </c>
      <c r="I212" s="6">
        <v>1694.9052456428208</v>
      </c>
      <c r="J212" s="7">
        <v>2.3014532495659172</v>
      </c>
      <c r="K212" s="5">
        <v>1.94</v>
      </c>
      <c r="L212" s="5">
        <v>2.7</v>
      </c>
    </row>
    <row r="213" spans="1:12" x14ac:dyDescent="0.65">
      <c r="A213" s="5" t="s">
        <v>93</v>
      </c>
      <c r="B213" s="5" t="s">
        <v>497</v>
      </c>
      <c r="C213" s="5" t="s">
        <v>498</v>
      </c>
      <c r="D213" s="6">
        <v>23195.000000000084</v>
      </c>
      <c r="E213" s="6">
        <v>2483.2575268889832</v>
      </c>
      <c r="F213" s="7">
        <v>10.70600356494492</v>
      </c>
      <c r="G213" s="5">
        <v>9.91</v>
      </c>
      <c r="H213" s="5">
        <v>11.450000000000001</v>
      </c>
      <c r="I213" s="6">
        <v>740.98946305536549</v>
      </c>
      <c r="J213" s="7">
        <v>3.1946085926077341</v>
      </c>
      <c r="K213" s="5">
        <v>2.7199999999999998</v>
      </c>
      <c r="L213" s="5">
        <v>3.7199999999999998</v>
      </c>
    </row>
    <row r="214" spans="1:12" x14ac:dyDescent="0.65">
      <c r="A214" s="5" t="s">
        <v>71</v>
      </c>
      <c r="B214" s="5" t="s">
        <v>499</v>
      </c>
      <c r="C214" s="5" t="s">
        <v>500</v>
      </c>
      <c r="D214" s="6">
        <v>85801.999999999985</v>
      </c>
      <c r="E214" s="6">
        <v>9960.0759786763501</v>
      </c>
      <c r="F214" s="7">
        <v>11.608209573991694</v>
      </c>
      <c r="G214" s="5">
        <v>10.79</v>
      </c>
      <c r="H214" s="5">
        <v>12.370000000000001</v>
      </c>
      <c r="I214" s="6">
        <v>3124.1497610404372</v>
      </c>
      <c r="J214" s="7">
        <v>3.6411153132099998</v>
      </c>
      <c r="K214" s="5">
        <v>3.09</v>
      </c>
      <c r="L214" s="5">
        <v>4.25</v>
      </c>
    </row>
    <row r="215" spans="1:12" x14ac:dyDescent="0.65">
      <c r="A215" s="5" t="s">
        <v>85</v>
      </c>
      <c r="B215" s="5" t="s">
        <v>501</v>
      </c>
      <c r="C215" s="5" t="s">
        <v>502</v>
      </c>
      <c r="D215" s="6">
        <v>41250.000000000138</v>
      </c>
      <c r="E215" s="6">
        <v>4639.8846081735401</v>
      </c>
      <c r="F215" s="7">
        <v>11.248205110723696</v>
      </c>
      <c r="G215" s="5">
        <v>10.43</v>
      </c>
      <c r="H215" s="5">
        <v>11.99</v>
      </c>
      <c r="I215" s="6">
        <v>1414.1899982708169</v>
      </c>
      <c r="J215" s="7">
        <v>3.4283393897474306</v>
      </c>
      <c r="K215" s="5">
        <v>2.9499999999999997</v>
      </c>
      <c r="L215" s="5">
        <v>3.94</v>
      </c>
    </row>
    <row r="216" spans="1:12" x14ac:dyDescent="0.65">
      <c r="A216" s="5" t="s">
        <v>71</v>
      </c>
      <c r="B216" s="5" t="s">
        <v>503</v>
      </c>
      <c r="C216" s="5" t="s">
        <v>504</v>
      </c>
      <c r="D216" s="6">
        <v>30186.999999999978</v>
      </c>
      <c r="E216" s="6">
        <v>3533.8246739005099</v>
      </c>
      <c r="F216" s="7">
        <v>11.706445403321007</v>
      </c>
      <c r="G216" s="5">
        <v>10.870000000000001</v>
      </c>
      <c r="H216" s="5">
        <v>12.47</v>
      </c>
      <c r="I216" s="6">
        <v>1054.2291168197478</v>
      </c>
      <c r="J216" s="7">
        <v>3.4923282102221092</v>
      </c>
      <c r="K216" s="5">
        <v>2.96</v>
      </c>
      <c r="L216" s="5">
        <v>4.07</v>
      </c>
    </row>
    <row r="217" spans="1:12" x14ac:dyDescent="0.65">
      <c r="A217" s="5" t="s">
        <v>68</v>
      </c>
      <c r="B217" s="5" t="s">
        <v>505</v>
      </c>
      <c r="C217" s="5" t="s">
        <v>506</v>
      </c>
      <c r="D217" s="6">
        <v>53081.00000000008</v>
      </c>
      <c r="E217" s="6">
        <v>5738.8228049346944</v>
      </c>
      <c r="F217" s="7">
        <v>10.811444405596514</v>
      </c>
      <c r="G217" s="5">
        <v>9.9500000000000011</v>
      </c>
      <c r="H217" s="5">
        <v>11.61</v>
      </c>
      <c r="I217" s="6">
        <v>1763.0151597906793</v>
      </c>
      <c r="J217" s="7">
        <v>3.3213676452792349</v>
      </c>
      <c r="K217" s="5">
        <v>2.8400000000000003</v>
      </c>
      <c r="L217" s="5">
        <v>3.84</v>
      </c>
    </row>
    <row r="218" spans="1:12" x14ac:dyDescent="0.65">
      <c r="A218" s="5" t="s">
        <v>93</v>
      </c>
      <c r="B218" s="5" t="s">
        <v>507</v>
      </c>
      <c r="C218" s="5" t="s">
        <v>508</v>
      </c>
      <c r="D218" s="6">
        <v>116288.00000000013</v>
      </c>
      <c r="E218" s="6">
        <v>13081.87068887139</v>
      </c>
      <c r="F218" s="7">
        <v>11.249544827386639</v>
      </c>
      <c r="G218" s="5">
        <v>10.459999999999999</v>
      </c>
      <c r="H218" s="5">
        <v>11.99</v>
      </c>
      <c r="I218" s="6">
        <v>4092.4399355831506</v>
      </c>
      <c r="J218" s="7">
        <v>3.5192280678858872</v>
      </c>
      <c r="K218" s="5">
        <v>2.9899999999999998</v>
      </c>
      <c r="L218" s="5">
        <v>4.1099999999999994</v>
      </c>
    </row>
    <row r="219" spans="1:12" x14ac:dyDescent="0.65">
      <c r="A219" s="5" t="s">
        <v>111</v>
      </c>
      <c r="B219" s="5" t="s">
        <v>509</v>
      </c>
      <c r="C219" s="5" t="s">
        <v>510</v>
      </c>
      <c r="D219" s="6">
        <v>44388.000000000036</v>
      </c>
      <c r="E219" s="6">
        <v>4754.5652729841931</v>
      </c>
      <c r="F219" s="7">
        <v>10.711375310859218</v>
      </c>
      <c r="G219" s="5">
        <v>9.92</v>
      </c>
      <c r="H219" s="5">
        <v>11.44</v>
      </c>
      <c r="I219" s="6">
        <v>1438.331421658389</v>
      </c>
      <c r="J219" s="7">
        <v>3.2403609571469443</v>
      </c>
      <c r="K219" s="5">
        <v>2.78</v>
      </c>
      <c r="L219" s="5">
        <v>3.74</v>
      </c>
    </row>
    <row r="220" spans="1:12" x14ac:dyDescent="0.65">
      <c r="A220" s="5" t="s">
        <v>68</v>
      </c>
      <c r="B220" s="5" t="s">
        <v>511</v>
      </c>
      <c r="C220" s="5" t="s">
        <v>512</v>
      </c>
      <c r="D220" s="6">
        <v>34461.000000000029</v>
      </c>
      <c r="E220" s="6">
        <v>3637.474784007783</v>
      </c>
      <c r="F220" s="7">
        <v>10.555337291453469</v>
      </c>
      <c r="G220" s="5">
        <v>9.76</v>
      </c>
      <c r="H220" s="5">
        <v>11.29</v>
      </c>
      <c r="I220" s="6">
        <v>983.58544475500173</v>
      </c>
      <c r="J220" s="7">
        <v>2.8541987892255056</v>
      </c>
      <c r="K220" s="5">
        <v>2.4500000000000002</v>
      </c>
      <c r="L220" s="5">
        <v>3.29</v>
      </c>
    </row>
    <row r="221" spans="1:12" x14ac:dyDescent="0.65">
      <c r="A221" s="5" t="s">
        <v>74</v>
      </c>
      <c r="B221" s="5" t="s">
        <v>513</v>
      </c>
      <c r="C221" s="5" t="s">
        <v>514</v>
      </c>
      <c r="D221" s="6">
        <v>52830.999999999985</v>
      </c>
      <c r="E221" s="6">
        <v>5237.9640113157557</v>
      </c>
      <c r="F221" s="7">
        <v>9.91456533345149</v>
      </c>
      <c r="G221" s="5">
        <v>9.09</v>
      </c>
      <c r="H221" s="5">
        <v>10.69</v>
      </c>
      <c r="I221" s="6">
        <v>1327.4806227257277</v>
      </c>
      <c r="J221" s="7">
        <v>2.5126925909517674</v>
      </c>
      <c r="K221" s="5">
        <v>2.1399999999999997</v>
      </c>
      <c r="L221" s="5">
        <v>2.92</v>
      </c>
    </row>
    <row r="222" spans="1:12" x14ac:dyDescent="0.65">
      <c r="A222" s="5" t="s">
        <v>68</v>
      </c>
      <c r="B222" s="5" t="s">
        <v>515</v>
      </c>
      <c r="C222" s="5" t="s">
        <v>516</v>
      </c>
      <c r="D222" s="6">
        <v>34669.999999999949</v>
      </c>
      <c r="E222" s="6">
        <v>3648.5989072100833</v>
      </c>
      <c r="F222" s="7">
        <v>10.52379263689094</v>
      </c>
      <c r="G222" s="5">
        <v>9.7199999999999989</v>
      </c>
      <c r="H222" s="5">
        <v>11.28</v>
      </c>
      <c r="I222" s="6">
        <v>993.84001516030469</v>
      </c>
      <c r="J222" s="7">
        <v>2.8665705657926326</v>
      </c>
      <c r="K222" s="5">
        <v>2.4699999999999998</v>
      </c>
      <c r="L222" s="5">
        <v>3.3000000000000003</v>
      </c>
    </row>
    <row r="223" spans="1:12" x14ac:dyDescent="0.65">
      <c r="A223" s="5" t="s">
        <v>74</v>
      </c>
      <c r="B223" s="5" t="s">
        <v>517</v>
      </c>
      <c r="C223" s="5" t="s">
        <v>518</v>
      </c>
      <c r="D223" s="6">
        <v>18454.000000000011</v>
      </c>
      <c r="E223" s="6">
        <v>1931.0654813540323</v>
      </c>
      <c r="F223" s="7">
        <v>10.464210910122636</v>
      </c>
      <c r="G223" s="5">
        <v>9.67</v>
      </c>
      <c r="H223" s="5">
        <v>11.21</v>
      </c>
      <c r="I223" s="6">
        <v>544.70775027919387</v>
      </c>
      <c r="J223" s="7">
        <v>2.9517055937964298</v>
      </c>
      <c r="K223" s="5">
        <v>2.52</v>
      </c>
      <c r="L223" s="5">
        <v>3.42</v>
      </c>
    </row>
    <row r="224" spans="1:12" x14ac:dyDescent="0.65">
      <c r="A224" s="5" t="s">
        <v>93</v>
      </c>
      <c r="B224" s="5" t="s">
        <v>519</v>
      </c>
      <c r="C224" s="5" t="s">
        <v>520</v>
      </c>
      <c r="D224" s="6">
        <v>28468.999999999927</v>
      </c>
      <c r="E224" s="6">
        <v>3149.389239456842</v>
      </c>
      <c r="F224" s="7">
        <v>11.062521477596157</v>
      </c>
      <c r="G224" s="5">
        <v>10.209999999999999</v>
      </c>
      <c r="H224" s="5">
        <v>11.84</v>
      </c>
      <c r="I224" s="6">
        <v>890.69081222476132</v>
      </c>
      <c r="J224" s="7">
        <v>3.1286339956611191</v>
      </c>
      <c r="K224" s="5">
        <v>2.6599999999999997</v>
      </c>
      <c r="L224" s="5">
        <v>3.63</v>
      </c>
    </row>
    <row r="225" spans="1:12" x14ac:dyDescent="0.65">
      <c r="A225" s="5" t="s">
        <v>71</v>
      </c>
      <c r="B225" s="5" t="s">
        <v>521</v>
      </c>
      <c r="C225" s="5" t="s">
        <v>522</v>
      </c>
      <c r="D225" s="6">
        <v>88544.000000000218</v>
      </c>
      <c r="E225" s="6">
        <v>10396.894128843798</v>
      </c>
      <c r="F225" s="7">
        <v>11.742065107566603</v>
      </c>
      <c r="G225" s="5">
        <v>10.93</v>
      </c>
      <c r="H225" s="5">
        <v>12.5</v>
      </c>
      <c r="I225" s="6">
        <v>3470.6721441066961</v>
      </c>
      <c r="J225" s="7">
        <v>3.9197146549813491</v>
      </c>
      <c r="K225" s="5">
        <v>3.32</v>
      </c>
      <c r="L225" s="5">
        <v>4.58</v>
      </c>
    </row>
    <row r="226" spans="1:12" x14ac:dyDescent="0.65">
      <c r="A226" s="5" t="s">
        <v>111</v>
      </c>
      <c r="B226" s="5" t="s">
        <v>523</v>
      </c>
      <c r="C226" s="5" t="s">
        <v>524</v>
      </c>
      <c r="D226" s="6">
        <v>118888.00000000019</v>
      </c>
      <c r="E226" s="6">
        <v>13777.33472130544</v>
      </c>
      <c r="F226" s="7">
        <v>11.588499025389794</v>
      </c>
      <c r="G226" s="5">
        <v>10.79</v>
      </c>
      <c r="H226" s="5">
        <v>12.34</v>
      </c>
      <c r="I226" s="6">
        <v>4718.1327322896386</v>
      </c>
      <c r="J226" s="7">
        <v>3.9685525303559968</v>
      </c>
      <c r="K226" s="5">
        <v>3.36</v>
      </c>
      <c r="L226" s="5">
        <v>4.6399999999999997</v>
      </c>
    </row>
    <row r="227" spans="1:12" x14ac:dyDescent="0.65">
      <c r="A227" s="5" t="s">
        <v>93</v>
      </c>
      <c r="B227" s="5" t="s">
        <v>525</v>
      </c>
      <c r="C227" s="5" t="s">
        <v>526</v>
      </c>
      <c r="D227" s="6">
        <v>57857.000000000095</v>
      </c>
      <c r="E227" s="6">
        <v>6946.4339866916425</v>
      </c>
      <c r="F227" s="7">
        <v>12.00621184418762</v>
      </c>
      <c r="G227" s="5">
        <v>11.16</v>
      </c>
      <c r="H227" s="5">
        <v>12.78</v>
      </c>
      <c r="I227" s="6">
        <v>2221.3419961990612</v>
      </c>
      <c r="J227" s="7">
        <v>3.8393660165564376</v>
      </c>
      <c r="K227" s="5">
        <v>3.27</v>
      </c>
      <c r="L227" s="5">
        <v>4.46</v>
      </c>
    </row>
    <row r="228" spans="1:12" x14ac:dyDescent="0.65">
      <c r="A228" s="5" t="s">
        <v>104</v>
      </c>
      <c r="B228" s="5" t="s">
        <v>527</v>
      </c>
      <c r="C228" s="5" t="s">
        <v>528</v>
      </c>
      <c r="D228" s="6">
        <v>57791.000000000036</v>
      </c>
      <c r="E228" s="6">
        <v>6914.8895929537321</v>
      </c>
      <c r="F228" s="7">
        <v>11.965339919630614</v>
      </c>
      <c r="G228" s="5">
        <v>11.1</v>
      </c>
      <c r="H228" s="5">
        <v>12.75</v>
      </c>
      <c r="I228" s="6">
        <v>2107.0672380621691</v>
      </c>
      <c r="J228" s="7">
        <v>3.6460127668013533</v>
      </c>
      <c r="K228" s="5">
        <v>3.1399999999999997</v>
      </c>
      <c r="L228" s="5">
        <v>4.1900000000000004</v>
      </c>
    </row>
    <row r="229" spans="1:12" x14ac:dyDescent="0.65">
      <c r="A229" s="5" t="s">
        <v>71</v>
      </c>
      <c r="B229" s="5" t="s">
        <v>529</v>
      </c>
      <c r="C229" s="5" t="s">
        <v>530</v>
      </c>
      <c r="D229" s="6">
        <v>136414.99999999985</v>
      </c>
      <c r="E229" s="6">
        <v>15358.6710405418</v>
      </c>
      <c r="F229" s="7">
        <v>11.258784620856808</v>
      </c>
      <c r="G229" s="5">
        <v>10.45</v>
      </c>
      <c r="H229" s="5">
        <v>11.99</v>
      </c>
      <c r="I229" s="6">
        <v>4792.819897443469</v>
      </c>
      <c r="J229" s="7">
        <v>3.5134112065707388</v>
      </c>
      <c r="K229" s="5">
        <v>3</v>
      </c>
      <c r="L229" s="5">
        <v>4.07</v>
      </c>
    </row>
    <row r="230" spans="1:12" x14ac:dyDescent="0.65">
      <c r="A230" s="5" t="s">
        <v>93</v>
      </c>
      <c r="B230" s="5" t="s">
        <v>531</v>
      </c>
      <c r="C230" s="5" t="s">
        <v>532</v>
      </c>
      <c r="D230" s="6">
        <v>39759.999999999869</v>
      </c>
      <c r="E230" s="6">
        <v>4464.7720507714175</v>
      </c>
      <c r="F230" s="7">
        <v>11.22930596270481</v>
      </c>
      <c r="G230" s="5">
        <v>10.35</v>
      </c>
      <c r="H230" s="5">
        <v>12.04</v>
      </c>
      <c r="I230" s="6">
        <v>1211.7900372647102</v>
      </c>
      <c r="J230" s="7">
        <v>3.047761663140625</v>
      </c>
      <c r="K230" s="5">
        <v>2.6</v>
      </c>
      <c r="L230" s="5">
        <v>3.53</v>
      </c>
    </row>
    <row r="231" spans="1:12" x14ac:dyDescent="0.65">
      <c r="A231" s="5" t="s">
        <v>68</v>
      </c>
      <c r="B231" s="5" t="s">
        <v>533</v>
      </c>
      <c r="C231" s="5" t="s">
        <v>534</v>
      </c>
      <c r="D231" s="6">
        <v>55395.999999999956</v>
      </c>
      <c r="E231" s="6">
        <v>5773.358610758537</v>
      </c>
      <c r="F231" s="7">
        <v>10.421977418511339</v>
      </c>
      <c r="G231" s="5">
        <v>9.59</v>
      </c>
      <c r="H231" s="5">
        <v>11.19</v>
      </c>
      <c r="I231" s="6">
        <v>1550.9530224616831</v>
      </c>
      <c r="J231" s="7">
        <v>2.7997563406413537</v>
      </c>
      <c r="K231" s="5">
        <v>2.4</v>
      </c>
      <c r="L231" s="5">
        <v>3.2399999999999998</v>
      </c>
    </row>
    <row r="232" spans="1:12" x14ac:dyDescent="0.65">
      <c r="A232" s="5" t="s">
        <v>93</v>
      </c>
      <c r="B232" s="5" t="s">
        <v>535</v>
      </c>
      <c r="C232" s="5" t="s">
        <v>536</v>
      </c>
      <c r="D232" s="6">
        <v>214063.99999999945</v>
      </c>
      <c r="E232" s="6">
        <v>23309.753943390526</v>
      </c>
      <c r="F232" s="7">
        <v>10.889151815994556</v>
      </c>
      <c r="G232" s="5">
        <v>10.09</v>
      </c>
      <c r="H232" s="5">
        <v>11.64</v>
      </c>
      <c r="I232" s="6">
        <v>7142.3972379106199</v>
      </c>
      <c r="J232" s="7">
        <v>3.3365709497676597</v>
      </c>
      <c r="K232" s="5">
        <v>2.85</v>
      </c>
      <c r="L232" s="5">
        <v>3.8699999999999997</v>
      </c>
    </row>
    <row r="233" spans="1:12" x14ac:dyDescent="0.65">
      <c r="A233" s="5" t="s">
        <v>68</v>
      </c>
      <c r="B233" s="5" t="s">
        <v>537</v>
      </c>
      <c r="C233" s="5" t="s">
        <v>538</v>
      </c>
      <c r="D233" s="6">
        <v>53347.999999999876</v>
      </c>
      <c r="E233" s="6">
        <v>6151.3596858317424</v>
      </c>
      <c r="F233" s="7">
        <v>11.530628488100316</v>
      </c>
      <c r="G233" s="5">
        <v>10.75</v>
      </c>
      <c r="H233" s="5">
        <v>12.25</v>
      </c>
      <c r="I233" s="6">
        <v>2027.7622659951292</v>
      </c>
      <c r="J233" s="7">
        <v>3.8010089712737694</v>
      </c>
      <c r="K233" s="5">
        <v>3.25</v>
      </c>
      <c r="L233" s="5">
        <v>4.41</v>
      </c>
    </row>
    <row r="234" spans="1:12" x14ac:dyDescent="0.65">
      <c r="A234" s="5" t="s">
        <v>111</v>
      </c>
      <c r="B234" s="5" t="s">
        <v>539</v>
      </c>
      <c r="C234" s="5" t="s">
        <v>540</v>
      </c>
      <c r="D234" s="6">
        <v>153798.00000000035</v>
      </c>
      <c r="E234" s="6">
        <v>16930.251589934167</v>
      </c>
      <c r="F234" s="7">
        <v>11.008109071596593</v>
      </c>
      <c r="G234" s="5">
        <v>10.18</v>
      </c>
      <c r="H234" s="5">
        <v>11.78</v>
      </c>
      <c r="I234" s="6">
        <v>4985.4796765265019</v>
      </c>
      <c r="J234" s="7">
        <v>3.2415764031564085</v>
      </c>
      <c r="K234" s="5">
        <v>2.77</v>
      </c>
      <c r="L234" s="5">
        <v>3.7600000000000002</v>
      </c>
    </row>
    <row r="235" spans="1:12" x14ac:dyDescent="0.65">
      <c r="A235" s="5" t="s">
        <v>68</v>
      </c>
      <c r="B235" s="5" t="s">
        <v>541</v>
      </c>
      <c r="C235" s="5" t="s">
        <v>542</v>
      </c>
      <c r="D235" s="6">
        <v>41902.999999999891</v>
      </c>
      <c r="E235" s="6">
        <v>4619.6618955354061</v>
      </c>
      <c r="F235" s="7">
        <v>11.024656696502442</v>
      </c>
      <c r="G235" s="5">
        <v>10.23</v>
      </c>
      <c r="H235" s="5">
        <v>11.78</v>
      </c>
      <c r="I235" s="6">
        <v>1422.224631872627</v>
      </c>
      <c r="J235" s="7">
        <v>3.3940878502079239</v>
      </c>
      <c r="K235" s="5">
        <v>2.8400000000000003</v>
      </c>
      <c r="L235" s="5">
        <v>4.01</v>
      </c>
    </row>
    <row r="236" spans="1:12" x14ac:dyDescent="0.65">
      <c r="A236" s="5" t="s">
        <v>111</v>
      </c>
      <c r="B236" s="5" t="s">
        <v>543</v>
      </c>
      <c r="C236" s="5" t="s">
        <v>544</v>
      </c>
      <c r="D236" s="6">
        <v>97602.999999999738</v>
      </c>
      <c r="E236" s="6">
        <v>10027.021912583727</v>
      </c>
      <c r="F236" s="7">
        <v>10.273272248377358</v>
      </c>
      <c r="G236" s="5">
        <v>9.5</v>
      </c>
      <c r="H236" s="5">
        <v>10.99</v>
      </c>
      <c r="I236" s="6">
        <v>2877.1006183605045</v>
      </c>
      <c r="J236" s="7">
        <v>2.9477583868943702</v>
      </c>
      <c r="K236" s="5">
        <v>2.52</v>
      </c>
      <c r="L236" s="5">
        <v>3.42</v>
      </c>
    </row>
    <row r="237" spans="1:12" x14ac:dyDescent="0.65">
      <c r="A237" s="5" t="s">
        <v>68</v>
      </c>
      <c r="B237" s="5" t="s">
        <v>545</v>
      </c>
      <c r="C237" s="5" t="s">
        <v>546</v>
      </c>
      <c r="D237" s="6">
        <v>32643.000000000073</v>
      </c>
      <c r="E237" s="6">
        <v>3472.8050366183975</v>
      </c>
      <c r="F237" s="7">
        <v>10.6387434874809</v>
      </c>
      <c r="G237" s="5">
        <v>9.83</v>
      </c>
      <c r="H237" s="5">
        <v>11.39</v>
      </c>
      <c r="I237" s="6">
        <v>1007.3157621340332</v>
      </c>
      <c r="J237" s="7">
        <v>3.0858553507154136</v>
      </c>
      <c r="K237" s="5">
        <v>2.64</v>
      </c>
      <c r="L237" s="5">
        <v>3.5700000000000003</v>
      </c>
    </row>
    <row r="238" spans="1:12" x14ac:dyDescent="0.65">
      <c r="A238" s="5" t="s">
        <v>85</v>
      </c>
      <c r="B238" s="5" t="s">
        <v>547</v>
      </c>
      <c r="C238" s="5" t="s">
        <v>548</v>
      </c>
      <c r="D238" s="6">
        <v>67204.000000000102</v>
      </c>
      <c r="E238" s="6">
        <v>6925.4523813425567</v>
      </c>
      <c r="F238" s="7">
        <v>10.30511931037222</v>
      </c>
      <c r="G238" s="5">
        <v>9.48</v>
      </c>
      <c r="H238" s="5">
        <v>11.07</v>
      </c>
      <c r="I238" s="6">
        <v>1799.9588073854347</v>
      </c>
      <c r="J238" s="7">
        <v>2.6783507044006822</v>
      </c>
      <c r="K238" s="5">
        <v>2.2999999999999998</v>
      </c>
      <c r="L238" s="5">
        <v>3.09</v>
      </c>
    </row>
    <row r="239" spans="1:12" x14ac:dyDescent="0.65">
      <c r="A239" s="5" t="s">
        <v>74</v>
      </c>
      <c r="B239" s="5" t="s">
        <v>549</v>
      </c>
      <c r="C239" s="5" t="s">
        <v>550</v>
      </c>
      <c r="D239" s="6">
        <v>42026.999999999993</v>
      </c>
      <c r="E239" s="6">
        <v>4621.6186779278078</v>
      </c>
      <c r="F239" s="7">
        <v>10.996784633516093</v>
      </c>
      <c r="G239" s="5">
        <v>10.119999999999999</v>
      </c>
      <c r="H239" s="5">
        <v>11.799999999999999</v>
      </c>
      <c r="I239" s="6">
        <v>1288.0701769785173</v>
      </c>
      <c r="J239" s="7">
        <v>3.0648634853273342</v>
      </c>
      <c r="K239" s="5">
        <v>2.6100000000000003</v>
      </c>
      <c r="L239" s="5">
        <v>3.5700000000000003</v>
      </c>
    </row>
    <row r="240" spans="1:12" x14ac:dyDescent="0.65">
      <c r="A240" s="5" t="s">
        <v>104</v>
      </c>
      <c r="B240" s="5" t="s">
        <v>551</v>
      </c>
      <c r="C240" s="5" t="s">
        <v>552</v>
      </c>
      <c r="D240" s="6">
        <v>117009.00000000038</v>
      </c>
      <c r="E240" s="6">
        <v>12284.4701587616</v>
      </c>
      <c r="F240" s="7">
        <v>10.498739548890736</v>
      </c>
      <c r="G240" s="5">
        <v>9.65</v>
      </c>
      <c r="H240" s="5">
        <v>11.29</v>
      </c>
      <c r="I240" s="6">
        <v>3276.0678139680599</v>
      </c>
      <c r="J240" s="7">
        <v>2.7998425881496742</v>
      </c>
      <c r="K240" s="5">
        <v>2.41</v>
      </c>
      <c r="L240" s="5">
        <v>3.2300000000000004</v>
      </c>
    </row>
    <row r="241" spans="1:12" x14ac:dyDescent="0.65">
      <c r="A241" s="5" t="s">
        <v>104</v>
      </c>
      <c r="B241" s="5" t="s">
        <v>553</v>
      </c>
      <c r="C241" s="5" t="s">
        <v>554</v>
      </c>
      <c r="D241" s="6">
        <v>47103.000000000124</v>
      </c>
      <c r="E241" s="6">
        <v>4900.4819913704287</v>
      </c>
      <c r="F241" s="7">
        <v>10.403757704117393</v>
      </c>
      <c r="G241" s="5">
        <v>9.56</v>
      </c>
      <c r="H241" s="5">
        <v>11.19</v>
      </c>
      <c r="I241" s="6">
        <v>1308.136868903872</v>
      </c>
      <c r="J241" s="7">
        <v>2.7771837651611788</v>
      </c>
      <c r="K241" s="5">
        <v>2.37</v>
      </c>
      <c r="L241" s="5">
        <v>3.2199999999999998</v>
      </c>
    </row>
    <row r="242" spans="1:12" x14ac:dyDescent="0.65">
      <c r="A242" s="5" t="s">
        <v>74</v>
      </c>
      <c r="B242" s="5" t="s">
        <v>555</v>
      </c>
      <c r="C242" s="5" t="s">
        <v>556</v>
      </c>
      <c r="D242" s="6">
        <v>44945.999999999942</v>
      </c>
      <c r="E242" s="6">
        <v>5175.2345973130059</v>
      </c>
      <c r="F242" s="7">
        <v>11.514338533602574</v>
      </c>
      <c r="G242" s="5">
        <v>10.69</v>
      </c>
      <c r="H242" s="5">
        <v>12.280000000000001</v>
      </c>
      <c r="I242" s="6">
        <v>1640.0702862295063</v>
      </c>
      <c r="J242" s="7">
        <v>3.6489794113592051</v>
      </c>
      <c r="K242" s="5">
        <v>3.1300000000000003</v>
      </c>
      <c r="L242" s="5">
        <v>4.22</v>
      </c>
    </row>
    <row r="243" spans="1:12" x14ac:dyDescent="0.65">
      <c r="A243" s="5" t="s">
        <v>74</v>
      </c>
      <c r="B243" s="5" t="s">
        <v>557</v>
      </c>
      <c r="C243" s="5" t="s">
        <v>558</v>
      </c>
      <c r="D243" s="6">
        <v>65784.999999999898</v>
      </c>
      <c r="E243" s="6">
        <v>7138.8162188080832</v>
      </c>
      <c r="F243" s="7">
        <v>10.851738570811118</v>
      </c>
      <c r="G243" s="5">
        <v>10.029999999999999</v>
      </c>
      <c r="H243" s="5">
        <v>11.61</v>
      </c>
      <c r="I243" s="6">
        <v>2015.5880087714602</v>
      </c>
      <c r="J243" s="7">
        <v>3.0639021186766922</v>
      </c>
      <c r="K243" s="5">
        <v>2.63</v>
      </c>
      <c r="L243" s="5">
        <v>3.53</v>
      </c>
    </row>
    <row r="244" spans="1:12" x14ac:dyDescent="0.65">
      <c r="A244" s="5" t="s">
        <v>71</v>
      </c>
      <c r="B244" s="5" t="s">
        <v>559</v>
      </c>
      <c r="C244" s="5" t="s">
        <v>560</v>
      </c>
      <c r="D244" s="6">
        <v>57478.000000000124</v>
      </c>
      <c r="E244" s="6">
        <v>6271.7368764326911</v>
      </c>
      <c r="F244" s="7">
        <v>10.911543332114336</v>
      </c>
      <c r="G244" s="5">
        <v>10.100000000000001</v>
      </c>
      <c r="H244" s="5">
        <v>11.67</v>
      </c>
      <c r="I244" s="6">
        <v>1936.2777109828785</v>
      </c>
      <c r="J244" s="7">
        <v>3.3687284021414734</v>
      </c>
      <c r="K244" s="5">
        <v>2.8899999999999997</v>
      </c>
      <c r="L244" s="5">
        <v>3.9</v>
      </c>
    </row>
    <row r="245" spans="1:12" x14ac:dyDescent="0.65">
      <c r="A245" s="5" t="s">
        <v>85</v>
      </c>
      <c r="B245" s="5" t="s">
        <v>561</v>
      </c>
      <c r="C245" s="5" t="s">
        <v>562</v>
      </c>
      <c r="D245" s="6">
        <v>63571.000000000036</v>
      </c>
      <c r="E245" s="6">
        <v>6722.167907669882</v>
      </c>
      <c r="F245" s="7">
        <v>10.574267995894163</v>
      </c>
      <c r="G245" s="5">
        <v>9.73</v>
      </c>
      <c r="H245" s="5">
        <v>11.360000000000001</v>
      </c>
      <c r="I245" s="6">
        <v>1926.879547689477</v>
      </c>
      <c r="J245" s="7">
        <v>3.0310669136705095</v>
      </c>
      <c r="K245" s="5">
        <v>2.59</v>
      </c>
      <c r="L245" s="5">
        <v>3.52</v>
      </c>
    </row>
    <row r="246" spans="1:12" x14ac:dyDescent="0.65">
      <c r="A246" s="5" t="s">
        <v>74</v>
      </c>
      <c r="B246" s="5" t="s">
        <v>563</v>
      </c>
      <c r="C246" s="5" t="s">
        <v>564</v>
      </c>
      <c r="D246" s="6">
        <v>41353.999999999796</v>
      </c>
      <c r="E246" s="6">
        <v>4433.4671131477135</v>
      </c>
      <c r="F246" s="7">
        <v>10.720769727590403</v>
      </c>
      <c r="G246" s="5">
        <v>9.91</v>
      </c>
      <c r="H246" s="5">
        <v>11.469999999999999</v>
      </c>
      <c r="I246" s="6">
        <v>1191.5971112205875</v>
      </c>
      <c r="J246" s="7">
        <v>2.8814555090694771</v>
      </c>
      <c r="K246" s="5">
        <v>2.4699999999999998</v>
      </c>
      <c r="L246" s="5">
        <v>3.3300000000000005</v>
      </c>
    </row>
    <row r="247" spans="1:12" x14ac:dyDescent="0.65">
      <c r="A247" s="5" t="s">
        <v>68</v>
      </c>
      <c r="B247" s="5" t="s">
        <v>565</v>
      </c>
      <c r="C247" s="5" t="s">
        <v>566</v>
      </c>
      <c r="D247" s="6">
        <v>62901.999999999891</v>
      </c>
      <c r="E247" s="6">
        <v>6521.1634460741634</v>
      </c>
      <c r="F247" s="7">
        <v>10.367179813160432</v>
      </c>
      <c r="G247" s="5">
        <v>9.56</v>
      </c>
      <c r="H247" s="5">
        <v>11.12</v>
      </c>
      <c r="I247" s="6">
        <v>1824.6246016098373</v>
      </c>
      <c r="J247" s="7">
        <v>2.9007417913736258</v>
      </c>
      <c r="K247" s="5">
        <v>2.4899999999999998</v>
      </c>
      <c r="L247" s="5">
        <v>3.35</v>
      </c>
    </row>
    <row r="248" spans="1:12" x14ac:dyDescent="0.65">
      <c r="A248" s="5" t="s">
        <v>71</v>
      </c>
      <c r="B248" s="5" t="s">
        <v>567</v>
      </c>
      <c r="C248" s="5" t="s">
        <v>568</v>
      </c>
      <c r="D248" s="6">
        <v>50298.000000000109</v>
      </c>
      <c r="E248" s="6">
        <v>5661.3155412032975</v>
      </c>
      <c r="F248" s="7">
        <v>11.255548016229842</v>
      </c>
      <c r="G248" s="5">
        <v>10.41</v>
      </c>
      <c r="H248" s="5">
        <v>12.030000000000001</v>
      </c>
      <c r="I248" s="6">
        <v>1698.5594675636726</v>
      </c>
      <c r="J248" s="7">
        <v>3.3769920624352308</v>
      </c>
      <c r="K248" s="5">
        <v>2.88</v>
      </c>
      <c r="L248" s="5">
        <v>3.91</v>
      </c>
    </row>
    <row r="249" spans="1:12" x14ac:dyDescent="0.65">
      <c r="A249" s="5" t="s">
        <v>104</v>
      </c>
      <c r="B249" s="5" t="s">
        <v>569</v>
      </c>
      <c r="C249" s="5" t="s">
        <v>570</v>
      </c>
      <c r="D249" s="6">
        <v>81846.000000000029</v>
      </c>
      <c r="E249" s="6">
        <v>8829.6269288965741</v>
      </c>
      <c r="F249" s="7">
        <v>10.78809829300952</v>
      </c>
      <c r="G249" s="5">
        <v>9.9699999999999989</v>
      </c>
      <c r="H249" s="5">
        <v>11.55</v>
      </c>
      <c r="I249" s="6">
        <v>2685.5244425382648</v>
      </c>
      <c r="J249" s="7">
        <v>3.2811920466953368</v>
      </c>
      <c r="K249" s="5">
        <v>2.8000000000000003</v>
      </c>
      <c r="L249" s="5">
        <v>3.81</v>
      </c>
    </row>
    <row r="250" spans="1:12" x14ac:dyDescent="0.65">
      <c r="A250" s="5" t="s">
        <v>111</v>
      </c>
      <c r="B250" s="5" t="s">
        <v>571</v>
      </c>
      <c r="C250" s="5" t="s">
        <v>572</v>
      </c>
      <c r="D250" s="6">
        <v>55906.999999999876</v>
      </c>
      <c r="E250" s="6">
        <v>6264.1023320776367</v>
      </c>
      <c r="F250" s="7">
        <v>11.204504502258484</v>
      </c>
      <c r="G250" s="5">
        <v>10.39</v>
      </c>
      <c r="H250" s="5">
        <v>11.95</v>
      </c>
      <c r="I250" s="6">
        <v>1951.1464989383953</v>
      </c>
      <c r="J250" s="7">
        <v>3.489986046359844</v>
      </c>
      <c r="K250" s="5">
        <v>2.98</v>
      </c>
      <c r="L250" s="5">
        <v>4.05</v>
      </c>
    </row>
    <row r="251" spans="1:12" x14ac:dyDescent="0.65">
      <c r="A251" s="5" t="s">
        <v>208</v>
      </c>
      <c r="B251" s="5" t="s">
        <v>573</v>
      </c>
      <c r="C251" s="5" t="s">
        <v>574</v>
      </c>
      <c r="D251" s="6">
        <v>69827.999999999985</v>
      </c>
      <c r="E251" s="6">
        <v>8014.7408725842779</v>
      </c>
      <c r="F251" s="7">
        <v>11.47783249210099</v>
      </c>
      <c r="G251" s="5">
        <v>10.66</v>
      </c>
      <c r="H251" s="5">
        <v>12.23</v>
      </c>
      <c r="I251" s="6">
        <v>2533.4914196663226</v>
      </c>
      <c r="J251" s="7">
        <v>3.6281884339610571</v>
      </c>
      <c r="K251" s="5">
        <v>3.09</v>
      </c>
      <c r="L251" s="5">
        <v>4.22</v>
      </c>
    </row>
    <row r="252" spans="1:12" x14ac:dyDescent="0.65">
      <c r="A252" s="5" t="s">
        <v>68</v>
      </c>
      <c r="B252" s="5" t="s">
        <v>575</v>
      </c>
      <c r="C252" s="5" t="s">
        <v>576</v>
      </c>
      <c r="D252" s="6">
        <v>81277.999999999418</v>
      </c>
      <c r="E252" s="6">
        <v>8918.6063414379878</v>
      </c>
      <c r="F252" s="7">
        <v>10.972964813895583</v>
      </c>
      <c r="G252" s="5">
        <v>10.17</v>
      </c>
      <c r="H252" s="5">
        <v>11.72</v>
      </c>
      <c r="I252" s="6">
        <v>2686.9432682286792</v>
      </c>
      <c r="J252" s="7">
        <v>3.3058678464389972</v>
      </c>
      <c r="K252" s="5">
        <v>2.81</v>
      </c>
      <c r="L252" s="5">
        <v>3.85</v>
      </c>
    </row>
    <row r="253" spans="1:12" x14ac:dyDescent="0.65">
      <c r="A253" s="5" t="s">
        <v>85</v>
      </c>
      <c r="B253" s="5" t="s">
        <v>577</v>
      </c>
      <c r="C253" s="5" t="s">
        <v>578</v>
      </c>
      <c r="D253" s="6">
        <v>76002.000000000015</v>
      </c>
      <c r="E253" s="6">
        <v>8527.9725480772504</v>
      </c>
      <c r="F253" s="7">
        <v>11.220721228490367</v>
      </c>
      <c r="G253" s="5">
        <v>10.42</v>
      </c>
      <c r="H253" s="5">
        <v>11.959999999999999</v>
      </c>
      <c r="I253" s="6">
        <v>2700.6703766554178</v>
      </c>
      <c r="J253" s="7">
        <v>3.553420142437592</v>
      </c>
      <c r="K253" s="5">
        <v>3.0300000000000002</v>
      </c>
      <c r="L253" s="5">
        <v>4.12</v>
      </c>
    </row>
    <row r="254" spans="1:12" x14ac:dyDescent="0.65">
      <c r="A254" s="5" t="s">
        <v>88</v>
      </c>
      <c r="B254" s="5" t="s">
        <v>579</v>
      </c>
      <c r="C254" s="5" t="s">
        <v>580</v>
      </c>
      <c r="D254" s="6">
        <v>81666.00000000032</v>
      </c>
      <c r="E254" s="6">
        <v>8443.9665868201919</v>
      </c>
      <c r="F254" s="7">
        <v>10.339635327823277</v>
      </c>
      <c r="G254" s="5">
        <v>9.5399999999999991</v>
      </c>
      <c r="H254" s="5">
        <v>11.1</v>
      </c>
      <c r="I254" s="6">
        <v>2227.3242358737039</v>
      </c>
      <c r="J254" s="7">
        <v>2.7273580631764709</v>
      </c>
      <c r="K254" s="5">
        <v>2.31</v>
      </c>
      <c r="L254" s="5">
        <v>3.19</v>
      </c>
    </row>
    <row r="255" spans="1:12" x14ac:dyDescent="0.65">
      <c r="A255" s="5" t="s">
        <v>68</v>
      </c>
      <c r="B255" s="5" t="s">
        <v>581</v>
      </c>
      <c r="C255" s="5" t="s">
        <v>582</v>
      </c>
      <c r="D255" s="6">
        <v>42894.999999999935</v>
      </c>
      <c r="E255" s="6">
        <v>4621.3074768534352</v>
      </c>
      <c r="F255" s="7">
        <v>10.773534157485587</v>
      </c>
      <c r="G255" s="5">
        <v>9.98</v>
      </c>
      <c r="H255" s="5">
        <v>11.52</v>
      </c>
      <c r="I255" s="6">
        <v>1380.2783395149122</v>
      </c>
      <c r="J255" s="7">
        <v>3.2178070626294777</v>
      </c>
      <c r="K255" s="5">
        <v>2.76</v>
      </c>
      <c r="L255" s="5">
        <v>3.7199999999999998</v>
      </c>
    </row>
    <row r="256" spans="1:12" x14ac:dyDescent="0.65">
      <c r="A256" s="5" t="s">
        <v>85</v>
      </c>
      <c r="B256" s="5" t="s">
        <v>583</v>
      </c>
      <c r="C256" s="5" t="s">
        <v>584</v>
      </c>
      <c r="D256" s="6">
        <v>59069.999999999847</v>
      </c>
      <c r="E256" s="6">
        <v>5798.4600628548787</v>
      </c>
      <c r="F256" s="7">
        <v>9.8162520109275331</v>
      </c>
      <c r="G256" s="5">
        <v>9</v>
      </c>
      <c r="H256" s="5">
        <v>10.58</v>
      </c>
      <c r="I256" s="6">
        <v>1507.711462324844</v>
      </c>
      <c r="J256" s="7">
        <v>2.552414867656764</v>
      </c>
      <c r="K256" s="5">
        <v>2.16</v>
      </c>
      <c r="L256" s="5">
        <v>2.98</v>
      </c>
    </row>
    <row r="257" spans="1:12" x14ac:dyDescent="0.65">
      <c r="A257" s="5" t="s">
        <v>85</v>
      </c>
      <c r="B257" s="5" t="s">
        <v>585</v>
      </c>
      <c r="C257" s="5" t="s">
        <v>586</v>
      </c>
      <c r="D257" s="6">
        <v>51100.999999999869</v>
      </c>
      <c r="E257" s="6">
        <v>5537.2217071483137</v>
      </c>
      <c r="F257" s="7">
        <v>10.835838255901701</v>
      </c>
      <c r="G257" s="5">
        <v>10.029999999999999</v>
      </c>
      <c r="H257" s="5">
        <v>11.58</v>
      </c>
      <c r="I257" s="6">
        <v>1684.9772196987028</v>
      </c>
      <c r="J257" s="7">
        <v>3.2973468615070276</v>
      </c>
      <c r="K257" s="5">
        <v>2.82</v>
      </c>
      <c r="L257" s="5">
        <v>3.82</v>
      </c>
    </row>
    <row r="258" spans="1:12" x14ac:dyDescent="0.65">
      <c r="A258" s="5" t="s">
        <v>71</v>
      </c>
      <c r="B258" s="5" t="s">
        <v>587</v>
      </c>
      <c r="C258" s="5" t="s">
        <v>588</v>
      </c>
      <c r="D258" s="6">
        <v>80751.999999999884</v>
      </c>
      <c r="E258" s="6">
        <v>8821.9573464831301</v>
      </c>
      <c r="F258" s="7">
        <v>10.924753995545798</v>
      </c>
      <c r="G258" s="5">
        <v>10.119999999999999</v>
      </c>
      <c r="H258" s="5">
        <v>11.68</v>
      </c>
      <c r="I258" s="6">
        <v>2664.9642105637267</v>
      </c>
      <c r="J258" s="7">
        <v>3.3001835379479463</v>
      </c>
      <c r="K258" s="5">
        <v>2.8000000000000003</v>
      </c>
      <c r="L258" s="5">
        <v>3.85</v>
      </c>
    </row>
    <row r="259" spans="1:12" x14ac:dyDescent="0.65">
      <c r="A259" s="5" t="s">
        <v>111</v>
      </c>
      <c r="B259" s="5" t="s">
        <v>589</v>
      </c>
      <c r="C259" s="5" t="s">
        <v>590</v>
      </c>
      <c r="D259" s="6">
        <v>62968.000000000138</v>
      </c>
      <c r="E259" s="6">
        <v>6777.331375039631</v>
      </c>
      <c r="F259" s="7">
        <v>10.76313583890169</v>
      </c>
      <c r="G259" s="5">
        <v>9.9599999999999991</v>
      </c>
      <c r="H259" s="5">
        <v>11.5</v>
      </c>
      <c r="I259" s="6">
        <v>2075.0926095721688</v>
      </c>
      <c r="J259" s="7">
        <v>3.2954716833505362</v>
      </c>
      <c r="K259" s="5">
        <v>2.78</v>
      </c>
      <c r="L259" s="5">
        <v>3.8600000000000003</v>
      </c>
    </row>
    <row r="260" spans="1:12" x14ac:dyDescent="0.65">
      <c r="A260" s="5" t="s">
        <v>111</v>
      </c>
      <c r="B260" s="5" t="s">
        <v>591</v>
      </c>
      <c r="C260" s="5" t="s">
        <v>592</v>
      </c>
      <c r="D260" s="6">
        <v>50268.999999999985</v>
      </c>
      <c r="E260" s="6">
        <v>5609.2268129255235</v>
      </c>
      <c r="F260" s="7">
        <v>11.158421319154002</v>
      </c>
      <c r="G260" s="5">
        <v>10.32</v>
      </c>
      <c r="H260" s="5">
        <v>11.93</v>
      </c>
      <c r="I260" s="6">
        <v>1668.2365058435753</v>
      </c>
      <c r="J260" s="7">
        <v>3.3186188423154914</v>
      </c>
      <c r="K260" s="5">
        <v>2.82</v>
      </c>
      <c r="L260" s="5">
        <v>3.8600000000000003</v>
      </c>
    </row>
    <row r="261" spans="1:12" x14ac:dyDescent="0.65">
      <c r="A261" s="5" t="s">
        <v>85</v>
      </c>
      <c r="B261" s="5" t="s">
        <v>593</v>
      </c>
      <c r="C261" s="5" t="s">
        <v>594</v>
      </c>
      <c r="D261" s="6">
        <v>33957.000000000051</v>
      </c>
      <c r="E261" s="6">
        <v>3776.854824201665</v>
      </c>
      <c r="F261" s="7">
        <v>11.122463186387664</v>
      </c>
      <c r="G261" s="5">
        <v>10.34</v>
      </c>
      <c r="H261" s="5">
        <v>11.85</v>
      </c>
      <c r="I261" s="6">
        <v>1121.9305160865854</v>
      </c>
      <c r="J261" s="7">
        <v>3.3039741911434635</v>
      </c>
      <c r="K261" s="5">
        <v>2.8400000000000003</v>
      </c>
      <c r="L261" s="5">
        <v>3.81</v>
      </c>
    </row>
    <row r="262" spans="1:12" x14ac:dyDescent="0.65">
      <c r="A262" s="5" t="s">
        <v>71</v>
      </c>
      <c r="B262" s="5" t="s">
        <v>595</v>
      </c>
      <c r="C262" s="5" t="s">
        <v>596</v>
      </c>
      <c r="D262" s="6">
        <v>130193.99999999965</v>
      </c>
      <c r="E262" s="6">
        <v>13974.957403145199</v>
      </c>
      <c r="F262" s="7">
        <v>10.733948878708111</v>
      </c>
      <c r="G262" s="5">
        <v>9.94</v>
      </c>
      <c r="H262" s="5">
        <v>11.469999999999999</v>
      </c>
      <c r="I262" s="6">
        <v>4099.3992722776165</v>
      </c>
      <c r="J262" s="7">
        <v>3.1486852483813563</v>
      </c>
      <c r="K262" s="5">
        <v>2.7</v>
      </c>
      <c r="L262" s="5">
        <v>3.63</v>
      </c>
    </row>
    <row r="263" spans="1:12" x14ac:dyDescent="0.65">
      <c r="A263" s="5" t="s">
        <v>208</v>
      </c>
      <c r="B263" s="5" t="s">
        <v>597</v>
      </c>
      <c r="C263" s="5" t="s">
        <v>598</v>
      </c>
      <c r="D263" s="6">
        <v>82784.999999999767</v>
      </c>
      <c r="E263" s="6">
        <v>9038.5765121120821</v>
      </c>
      <c r="F263" s="7">
        <v>10.918133130533439</v>
      </c>
      <c r="G263" s="5">
        <v>10.130000000000001</v>
      </c>
      <c r="H263" s="5">
        <v>11.66</v>
      </c>
      <c r="I263" s="6">
        <v>2692.6045322655095</v>
      </c>
      <c r="J263" s="7">
        <v>3.2525270668182817</v>
      </c>
      <c r="K263" s="5">
        <v>2.78</v>
      </c>
      <c r="L263" s="5">
        <v>3.7699999999999996</v>
      </c>
    </row>
    <row r="264" spans="1:12" x14ac:dyDescent="0.65">
      <c r="A264" s="5" t="s">
        <v>111</v>
      </c>
      <c r="B264" s="5" t="s">
        <v>599</v>
      </c>
      <c r="C264" s="5" t="s">
        <v>600</v>
      </c>
      <c r="D264" s="6">
        <v>101467.99999999962</v>
      </c>
      <c r="E264" s="6">
        <v>11647.308737993568</v>
      </c>
      <c r="F264" s="7">
        <v>11.478799954659213</v>
      </c>
      <c r="G264" s="5">
        <v>10.68</v>
      </c>
      <c r="H264" s="5">
        <v>12.22</v>
      </c>
      <c r="I264" s="6">
        <v>3678.3326655027849</v>
      </c>
      <c r="J264" s="7">
        <v>3.6251159631635561</v>
      </c>
      <c r="K264" s="5">
        <v>3.08</v>
      </c>
      <c r="L264" s="5">
        <v>4.2299999999999995</v>
      </c>
    </row>
    <row r="265" spans="1:12" x14ac:dyDescent="0.65">
      <c r="A265" s="5" t="s">
        <v>111</v>
      </c>
      <c r="B265" s="5" t="s">
        <v>601</v>
      </c>
      <c r="C265" s="5" t="s">
        <v>602</v>
      </c>
      <c r="D265" s="6">
        <v>63772.999999999985</v>
      </c>
      <c r="E265" s="6">
        <v>6792.1604028900138</v>
      </c>
      <c r="F265" s="7">
        <v>10.650526716463105</v>
      </c>
      <c r="G265" s="5">
        <v>9.85</v>
      </c>
      <c r="H265" s="5">
        <v>11.39</v>
      </c>
      <c r="I265" s="6">
        <v>1925.162817284963</v>
      </c>
      <c r="J265" s="7">
        <v>3.0187741164520445</v>
      </c>
      <c r="K265" s="5">
        <v>2.59</v>
      </c>
      <c r="L265" s="5">
        <v>3.49</v>
      </c>
    </row>
    <row r="266" spans="1:12" x14ac:dyDescent="0.65">
      <c r="A266" s="5" t="s">
        <v>104</v>
      </c>
      <c r="B266" s="5" t="s">
        <v>603</v>
      </c>
      <c r="C266" s="5" t="s">
        <v>604</v>
      </c>
      <c r="D266" s="6">
        <v>56532.999999999942</v>
      </c>
      <c r="E266" s="6">
        <v>5890.719586783478</v>
      </c>
      <c r="F266" s="7">
        <v>10.41996636793286</v>
      </c>
      <c r="G266" s="5">
        <v>9.629999999999999</v>
      </c>
      <c r="H266" s="5">
        <v>11.17</v>
      </c>
      <c r="I266" s="6">
        <v>1593.8600324331951</v>
      </c>
      <c r="J266" s="7">
        <v>2.8193445110523054</v>
      </c>
      <c r="K266" s="5">
        <v>2.4299999999999997</v>
      </c>
      <c r="L266" s="5">
        <v>3.25</v>
      </c>
    </row>
    <row r="267" spans="1:12" x14ac:dyDescent="0.65">
      <c r="A267" s="5" t="s">
        <v>85</v>
      </c>
      <c r="B267" s="5" t="s">
        <v>605</v>
      </c>
      <c r="C267" s="5" t="s">
        <v>606</v>
      </c>
      <c r="D267" s="6">
        <v>66692.999999999942</v>
      </c>
      <c r="E267" s="6">
        <v>7050.7754138447099</v>
      </c>
      <c r="F267" s="7">
        <v>10.571987185828672</v>
      </c>
      <c r="G267" s="5">
        <v>9.73</v>
      </c>
      <c r="H267" s="5">
        <v>11.360000000000001</v>
      </c>
      <c r="I267" s="6">
        <v>1971.0832882431328</v>
      </c>
      <c r="J267" s="7">
        <v>2.9554575266416796</v>
      </c>
      <c r="K267" s="5">
        <v>2.54</v>
      </c>
      <c r="L267" s="5">
        <v>3.4000000000000004</v>
      </c>
    </row>
    <row r="268" spans="1:12" x14ac:dyDescent="0.65">
      <c r="A268" s="5" t="s">
        <v>208</v>
      </c>
      <c r="B268" s="5" t="s">
        <v>607</v>
      </c>
      <c r="C268" s="5" t="s">
        <v>608</v>
      </c>
      <c r="D268" s="6">
        <v>124849.00000000026</v>
      </c>
      <c r="E268" s="6">
        <v>14594.363775004003</v>
      </c>
      <c r="F268" s="7">
        <v>11.689612071385412</v>
      </c>
      <c r="G268" s="5">
        <v>10.879999999999999</v>
      </c>
      <c r="H268" s="5">
        <v>12.43</v>
      </c>
      <c r="I268" s="6">
        <v>4737.0025413573758</v>
      </c>
      <c r="J268" s="7">
        <v>3.7941854090600358</v>
      </c>
      <c r="K268" s="5">
        <v>3.2199999999999998</v>
      </c>
      <c r="L268" s="5">
        <v>4.43</v>
      </c>
    </row>
    <row r="269" spans="1:12" x14ac:dyDescent="0.65">
      <c r="A269" s="5" t="s">
        <v>68</v>
      </c>
      <c r="B269" s="5" t="s">
        <v>609</v>
      </c>
      <c r="C269" s="5" t="s">
        <v>610</v>
      </c>
      <c r="D269" s="6">
        <v>39051.000000000007</v>
      </c>
      <c r="E269" s="6">
        <v>4079.7836157769666</v>
      </c>
      <c r="F269" s="7">
        <v>10.447321747911618</v>
      </c>
      <c r="G269" s="5">
        <v>9.65</v>
      </c>
      <c r="H269" s="5">
        <v>11.19</v>
      </c>
      <c r="I269" s="6">
        <v>1071.8121239127154</v>
      </c>
      <c r="J269" s="7">
        <v>2.7446470613113996</v>
      </c>
      <c r="K269" s="5">
        <v>2.35</v>
      </c>
      <c r="L269" s="5">
        <v>3.17</v>
      </c>
    </row>
    <row r="270" spans="1:12" x14ac:dyDescent="0.65">
      <c r="A270" s="5" t="s">
        <v>88</v>
      </c>
      <c r="B270" s="5" t="s">
        <v>611</v>
      </c>
      <c r="C270" s="5" t="s">
        <v>612</v>
      </c>
      <c r="D270" s="6">
        <v>76984.999999999753</v>
      </c>
      <c r="E270" s="6">
        <v>8113.554465730077</v>
      </c>
      <c r="F270" s="7">
        <v>10.539136800324872</v>
      </c>
      <c r="G270" s="5">
        <v>9.7100000000000009</v>
      </c>
      <c r="H270" s="5">
        <v>11.31</v>
      </c>
      <c r="I270" s="6">
        <v>2220.46247463907</v>
      </c>
      <c r="J270" s="7">
        <v>2.8842793721362225</v>
      </c>
      <c r="K270" s="5">
        <v>2.4699999999999998</v>
      </c>
      <c r="L270" s="5">
        <v>3.3300000000000005</v>
      </c>
    </row>
    <row r="271" spans="1:12" x14ac:dyDescent="0.65">
      <c r="A271" s="5" t="s">
        <v>68</v>
      </c>
      <c r="B271" s="5" t="s">
        <v>613</v>
      </c>
      <c r="C271" s="5" t="s">
        <v>614</v>
      </c>
      <c r="D271" s="6">
        <v>61078.999999999716</v>
      </c>
      <c r="E271" s="6">
        <v>7052.7278670707219</v>
      </c>
      <c r="F271" s="7">
        <v>11.546894787194869</v>
      </c>
      <c r="G271" s="5">
        <v>10.74</v>
      </c>
      <c r="H271" s="5">
        <v>12.29</v>
      </c>
      <c r="I271" s="6">
        <v>2143.5023317655014</v>
      </c>
      <c r="J271" s="7">
        <v>3.5093932968213406</v>
      </c>
      <c r="K271" s="5">
        <v>3.0300000000000002</v>
      </c>
      <c r="L271" s="5">
        <v>4.03</v>
      </c>
    </row>
    <row r="272" spans="1:12" x14ac:dyDescent="0.65">
      <c r="A272" s="5" t="s">
        <v>104</v>
      </c>
      <c r="B272" s="5" t="s">
        <v>615</v>
      </c>
      <c r="C272" s="5" t="s">
        <v>616</v>
      </c>
      <c r="D272" s="6">
        <v>84352</v>
      </c>
      <c r="E272" s="6">
        <v>9338.8254256903056</v>
      </c>
      <c r="F272" s="7">
        <v>11.071255483794463</v>
      </c>
      <c r="G272" s="5">
        <v>10.27</v>
      </c>
      <c r="H272" s="5">
        <v>11.81</v>
      </c>
      <c r="I272" s="6">
        <v>2872.8444863453092</v>
      </c>
      <c r="J272" s="7">
        <v>3.4057811152614108</v>
      </c>
      <c r="K272" s="5">
        <v>2.8899999999999997</v>
      </c>
      <c r="L272" s="5">
        <v>3.9699999999999998</v>
      </c>
    </row>
    <row r="273" spans="1:12" x14ac:dyDescent="0.65">
      <c r="A273" s="5" t="s">
        <v>71</v>
      </c>
      <c r="B273" s="5" t="s">
        <v>617</v>
      </c>
      <c r="C273" s="5" t="s">
        <v>618</v>
      </c>
      <c r="D273" s="6">
        <v>94413.000000000204</v>
      </c>
      <c r="E273" s="6">
        <v>11088.600820299458</v>
      </c>
      <c r="F273" s="7">
        <v>11.744781778250276</v>
      </c>
      <c r="G273" s="5">
        <v>10.92</v>
      </c>
      <c r="H273" s="5">
        <v>12.5</v>
      </c>
      <c r="I273" s="6">
        <v>3479.3436249562969</v>
      </c>
      <c r="J273" s="7">
        <v>3.6852378644427102</v>
      </c>
      <c r="K273" s="5">
        <v>3.15</v>
      </c>
      <c r="L273" s="5">
        <v>4.2700000000000005</v>
      </c>
    </row>
    <row r="274" spans="1:12" x14ac:dyDescent="0.65">
      <c r="A274" s="5" t="s">
        <v>111</v>
      </c>
      <c r="B274" s="5" t="s">
        <v>619</v>
      </c>
      <c r="C274" s="5" t="s">
        <v>620</v>
      </c>
      <c r="D274" s="6">
        <v>32231.000000000007</v>
      </c>
      <c r="E274" s="6">
        <v>3610.2978330855831</v>
      </c>
      <c r="F274" s="7">
        <v>11.201321191044592</v>
      </c>
      <c r="G274" s="5">
        <v>10.38</v>
      </c>
      <c r="H274" s="5">
        <v>11.959999999999999</v>
      </c>
      <c r="I274" s="6">
        <v>1070.9846715904735</v>
      </c>
      <c r="J274" s="7">
        <v>3.3228403449798991</v>
      </c>
      <c r="K274" s="5">
        <v>2.8400000000000003</v>
      </c>
      <c r="L274" s="5">
        <v>3.85</v>
      </c>
    </row>
    <row r="275" spans="1:12" x14ac:dyDescent="0.65">
      <c r="A275" s="5" t="s">
        <v>68</v>
      </c>
      <c r="B275" s="5" t="s">
        <v>621</v>
      </c>
      <c r="C275" s="5" t="s">
        <v>622</v>
      </c>
      <c r="D275" s="6">
        <v>39739.000000000044</v>
      </c>
      <c r="E275" s="6">
        <v>3909.7218277193369</v>
      </c>
      <c r="F275" s="7">
        <v>9.8385007869330696</v>
      </c>
      <c r="G275" s="5">
        <v>9.0300000000000011</v>
      </c>
      <c r="H275" s="5">
        <v>10.6</v>
      </c>
      <c r="I275" s="6">
        <v>1027.3417442893899</v>
      </c>
      <c r="J275" s="7">
        <v>2.5852229404096487</v>
      </c>
      <c r="K275" s="5">
        <v>2.21</v>
      </c>
      <c r="L275" s="5">
        <v>2.9899999999999998</v>
      </c>
    </row>
    <row r="276" spans="1:12" x14ac:dyDescent="0.65">
      <c r="A276" s="5" t="s">
        <v>104</v>
      </c>
      <c r="B276" s="5" t="s">
        <v>623</v>
      </c>
      <c r="C276" s="5" t="s">
        <v>624</v>
      </c>
      <c r="D276" s="6">
        <v>53263.000000000116</v>
      </c>
      <c r="E276" s="6">
        <v>5708.1914520211085</v>
      </c>
      <c r="F276" s="7">
        <v>10.716992005747134</v>
      </c>
      <c r="G276" s="5">
        <v>9.91</v>
      </c>
      <c r="H276" s="5">
        <v>11.459999999999999</v>
      </c>
      <c r="I276" s="6">
        <v>1696.9343609708421</v>
      </c>
      <c r="J276" s="7">
        <v>3.185953402870366</v>
      </c>
      <c r="K276" s="5">
        <v>2.7199999999999998</v>
      </c>
      <c r="L276" s="5">
        <v>3.6900000000000004</v>
      </c>
    </row>
    <row r="277" spans="1:12" x14ac:dyDescent="0.65">
      <c r="A277" s="5" t="s">
        <v>104</v>
      </c>
      <c r="B277" s="5" t="s">
        <v>625</v>
      </c>
      <c r="C277" s="5" t="s">
        <v>626</v>
      </c>
      <c r="D277" s="6">
        <v>67424.999999999709</v>
      </c>
      <c r="E277" s="6">
        <v>7317.4024256029461</v>
      </c>
      <c r="F277" s="7">
        <v>10.852654691291031</v>
      </c>
      <c r="G277" s="5">
        <v>10</v>
      </c>
      <c r="H277" s="5">
        <v>11.64</v>
      </c>
      <c r="I277" s="6">
        <v>2128.4573840801568</v>
      </c>
      <c r="J277" s="7">
        <v>3.1567777294477741</v>
      </c>
      <c r="K277" s="5">
        <v>2.71</v>
      </c>
      <c r="L277" s="5">
        <v>3.65</v>
      </c>
    </row>
    <row r="278" spans="1:12" x14ac:dyDescent="0.65">
      <c r="A278" s="5" t="s">
        <v>111</v>
      </c>
      <c r="B278" s="5" t="s">
        <v>627</v>
      </c>
      <c r="C278" s="5" t="s">
        <v>628</v>
      </c>
      <c r="D278" s="6">
        <v>68588.000000000218</v>
      </c>
      <c r="E278" s="6">
        <v>8036.496485004006</v>
      </c>
      <c r="F278" s="7">
        <v>11.71705908468534</v>
      </c>
      <c r="G278" s="5">
        <v>10.89</v>
      </c>
      <c r="H278" s="5">
        <v>12.479999999999999</v>
      </c>
      <c r="I278" s="6">
        <v>2424.5698878742746</v>
      </c>
      <c r="J278" s="7">
        <v>3.5349768004232001</v>
      </c>
      <c r="K278" s="5">
        <v>3.0300000000000002</v>
      </c>
      <c r="L278" s="5">
        <v>4.09</v>
      </c>
    </row>
    <row r="279" spans="1:12" x14ac:dyDescent="0.65">
      <c r="A279" s="5" t="s">
        <v>85</v>
      </c>
      <c r="B279" s="5" t="s">
        <v>629</v>
      </c>
      <c r="C279" s="5" t="s">
        <v>630</v>
      </c>
      <c r="D279" s="6">
        <v>76556.000000000146</v>
      </c>
      <c r="E279" s="6">
        <v>8856.3392593405151</v>
      </c>
      <c r="F279" s="7">
        <v>11.568445659831363</v>
      </c>
      <c r="G279" s="5">
        <v>10.77</v>
      </c>
      <c r="H279" s="5">
        <v>12.3</v>
      </c>
      <c r="I279" s="6">
        <v>3024.3132731106061</v>
      </c>
      <c r="J279" s="7">
        <v>3.9504588446504547</v>
      </c>
      <c r="K279" s="5">
        <v>3.38</v>
      </c>
      <c r="L279" s="5">
        <v>4.5699999999999994</v>
      </c>
    </row>
    <row r="280" spans="1:12" x14ac:dyDescent="0.65">
      <c r="A280" s="5" t="s">
        <v>68</v>
      </c>
      <c r="B280" s="5" t="s">
        <v>631</v>
      </c>
      <c r="C280" s="5" t="s">
        <v>632</v>
      </c>
      <c r="D280" s="6">
        <v>56441.999999999927</v>
      </c>
      <c r="E280" s="6">
        <v>5927.1563958591914</v>
      </c>
      <c r="F280" s="7">
        <v>10.501322412138476</v>
      </c>
      <c r="G280" s="5">
        <v>9.68</v>
      </c>
      <c r="H280" s="5">
        <v>11.26</v>
      </c>
      <c r="I280" s="6">
        <v>1641.7842491683493</v>
      </c>
      <c r="J280" s="7">
        <v>2.9087988539887881</v>
      </c>
      <c r="K280" s="5">
        <v>2.48</v>
      </c>
      <c r="L280" s="5">
        <v>3.38</v>
      </c>
    </row>
    <row r="281" spans="1:12" x14ac:dyDescent="0.65">
      <c r="A281" s="5" t="s">
        <v>104</v>
      </c>
      <c r="B281" s="5" t="s">
        <v>633</v>
      </c>
      <c r="C281" s="5" t="s">
        <v>634</v>
      </c>
      <c r="D281" s="6">
        <v>40862.999999999964</v>
      </c>
      <c r="E281" s="6">
        <v>4435.5060360554198</v>
      </c>
      <c r="F281" s="7">
        <v>10.854577578874345</v>
      </c>
      <c r="G281" s="5">
        <v>9.9699999999999989</v>
      </c>
      <c r="H281" s="5">
        <v>11.67</v>
      </c>
      <c r="I281" s="6">
        <v>1247.8574582261392</v>
      </c>
      <c r="J281" s="7">
        <v>3.053758799466852</v>
      </c>
      <c r="K281" s="5">
        <v>2.59</v>
      </c>
      <c r="L281" s="5">
        <v>3.56</v>
      </c>
    </row>
    <row r="282" spans="1:12" x14ac:dyDescent="0.65">
      <c r="A282" s="5" t="s">
        <v>68</v>
      </c>
      <c r="B282" s="5" t="s">
        <v>635</v>
      </c>
      <c r="C282" s="5" t="s">
        <v>636</v>
      </c>
      <c r="D282" s="6">
        <v>65174.999999999949</v>
      </c>
      <c r="E282" s="6">
        <v>7683.3906958163552</v>
      </c>
      <c r="F282" s="7">
        <v>11.788861827106039</v>
      </c>
      <c r="G282" s="5">
        <v>10.89</v>
      </c>
      <c r="H282" s="5">
        <v>12.6</v>
      </c>
      <c r="I282" s="6">
        <v>2285.515328757042</v>
      </c>
      <c r="J282" s="7">
        <v>3.5067362159678463</v>
      </c>
      <c r="K282" s="5">
        <v>3</v>
      </c>
      <c r="L282" s="5">
        <v>4.0599999999999996</v>
      </c>
    </row>
    <row r="283" spans="1:12" x14ac:dyDescent="0.65">
      <c r="A283" s="5" t="s">
        <v>85</v>
      </c>
      <c r="B283" s="5" t="s">
        <v>637</v>
      </c>
      <c r="C283" s="5" t="s">
        <v>638</v>
      </c>
      <c r="D283" s="6">
        <v>39240.999999999985</v>
      </c>
      <c r="E283" s="6">
        <v>4122.8184567637645</v>
      </c>
      <c r="F283" s="7">
        <v>10.506405180203782</v>
      </c>
      <c r="G283" s="5">
        <v>9.67</v>
      </c>
      <c r="H283" s="5">
        <v>11.29</v>
      </c>
      <c r="I283" s="6">
        <v>1107.1738428082613</v>
      </c>
      <c r="J283" s="7">
        <v>2.8214720389599246</v>
      </c>
      <c r="K283" s="5">
        <v>2.4</v>
      </c>
      <c r="L283" s="5">
        <v>3.2800000000000002</v>
      </c>
    </row>
    <row r="284" spans="1:12" x14ac:dyDescent="0.65">
      <c r="A284" s="5" t="s">
        <v>85</v>
      </c>
      <c r="B284" s="5" t="s">
        <v>639</v>
      </c>
      <c r="C284" s="5" t="s">
        <v>640</v>
      </c>
      <c r="D284" s="6">
        <v>59688.999999999927</v>
      </c>
      <c r="E284" s="6">
        <v>6812.0368812724309</v>
      </c>
      <c r="F284" s="7">
        <v>11.412549852187906</v>
      </c>
      <c r="G284" s="5">
        <v>10.6</v>
      </c>
      <c r="H284" s="5">
        <v>12.16</v>
      </c>
      <c r="I284" s="6">
        <v>1997.5724795621959</v>
      </c>
      <c r="J284" s="7">
        <v>3.3466341864701903</v>
      </c>
      <c r="K284" s="5">
        <v>2.86</v>
      </c>
      <c r="L284" s="5">
        <v>3.8699999999999997</v>
      </c>
    </row>
    <row r="285" spans="1:12" x14ac:dyDescent="0.65">
      <c r="A285" s="5" t="s">
        <v>68</v>
      </c>
      <c r="B285" s="5" t="s">
        <v>641</v>
      </c>
      <c r="C285" s="5" t="s">
        <v>642</v>
      </c>
      <c r="D285" s="6">
        <v>54362.000000000102</v>
      </c>
      <c r="E285" s="6">
        <v>5682.6108482815853</v>
      </c>
      <c r="F285" s="7">
        <v>10.453277746001941</v>
      </c>
      <c r="G285" s="5">
        <v>9.65</v>
      </c>
      <c r="H285" s="5">
        <v>11.19</v>
      </c>
      <c r="I285" s="6">
        <v>1552.5999803618884</v>
      </c>
      <c r="J285" s="7">
        <v>2.8560391088662804</v>
      </c>
      <c r="K285" s="5">
        <v>2.4500000000000002</v>
      </c>
      <c r="L285" s="5">
        <v>3.3000000000000003</v>
      </c>
    </row>
    <row r="286" spans="1:12" x14ac:dyDescent="0.65">
      <c r="A286" s="5" t="s">
        <v>104</v>
      </c>
      <c r="B286" s="5" t="s">
        <v>643</v>
      </c>
      <c r="C286" s="5" t="s">
        <v>644</v>
      </c>
      <c r="D286" s="6">
        <v>68914.000000000204</v>
      </c>
      <c r="E286" s="6">
        <v>7997.7260667791452</v>
      </c>
      <c r="F286" s="7">
        <v>11.605372009720988</v>
      </c>
      <c r="G286" s="5">
        <v>10.79</v>
      </c>
      <c r="H286" s="5">
        <v>12.35</v>
      </c>
      <c r="I286" s="6">
        <v>2541.4808409241587</v>
      </c>
      <c r="J286" s="7">
        <v>3.6879020821954289</v>
      </c>
      <c r="K286" s="5">
        <v>3.15</v>
      </c>
      <c r="L286" s="5">
        <v>4.2799999999999994</v>
      </c>
    </row>
    <row r="287" spans="1:12" x14ac:dyDescent="0.65">
      <c r="A287" s="5" t="s">
        <v>104</v>
      </c>
      <c r="B287" s="5" t="s">
        <v>645</v>
      </c>
      <c r="C287" s="5" t="s">
        <v>646</v>
      </c>
      <c r="D287" s="6">
        <v>35089.999999999891</v>
      </c>
      <c r="E287" s="6">
        <v>3925.1007267816576</v>
      </c>
      <c r="F287" s="7">
        <v>11.18580999367817</v>
      </c>
      <c r="G287" s="5">
        <v>10.32</v>
      </c>
      <c r="H287" s="5">
        <v>12</v>
      </c>
      <c r="I287" s="6">
        <v>1130.4861747947327</v>
      </c>
      <c r="J287" s="7">
        <v>3.2216761892126966</v>
      </c>
      <c r="K287" s="5">
        <v>2.77</v>
      </c>
      <c r="L287" s="5">
        <v>3.7199999999999998</v>
      </c>
    </row>
    <row r="288" spans="1:12" x14ac:dyDescent="0.65">
      <c r="A288" s="5" t="s">
        <v>88</v>
      </c>
      <c r="B288" s="5" t="s">
        <v>647</v>
      </c>
      <c r="C288" s="5" t="s">
        <v>648</v>
      </c>
      <c r="D288" s="6">
        <v>53221.000000000065</v>
      </c>
      <c r="E288" s="6">
        <v>5254.6596460428727</v>
      </c>
      <c r="F288" s="7">
        <v>9.8732824374642831</v>
      </c>
      <c r="G288" s="5">
        <v>9.08</v>
      </c>
      <c r="H288" s="5">
        <v>10.639999999999999</v>
      </c>
      <c r="I288" s="6">
        <v>1440.4041813698279</v>
      </c>
      <c r="J288" s="7">
        <v>2.7064583179005046</v>
      </c>
      <c r="K288" s="5">
        <v>2.29</v>
      </c>
      <c r="L288" s="5">
        <v>3.18</v>
      </c>
    </row>
    <row r="289" spans="1:12" x14ac:dyDescent="0.65">
      <c r="A289" s="5" t="s">
        <v>71</v>
      </c>
      <c r="B289" s="5" t="s">
        <v>649</v>
      </c>
      <c r="C289" s="5" t="s">
        <v>650</v>
      </c>
      <c r="D289" s="6">
        <v>97149.999999999869</v>
      </c>
      <c r="E289" s="6">
        <v>10044.962706131813</v>
      </c>
      <c r="F289" s="7">
        <v>10.339642517891741</v>
      </c>
      <c r="G289" s="5">
        <v>9.56</v>
      </c>
      <c r="H289" s="5">
        <v>11.06</v>
      </c>
      <c r="I289" s="6">
        <v>2769.1351269308434</v>
      </c>
      <c r="J289" s="7">
        <v>2.8503706916426612</v>
      </c>
      <c r="K289" s="5">
        <v>2.44</v>
      </c>
      <c r="L289" s="5">
        <v>3.3000000000000003</v>
      </c>
    </row>
    <row r="290" spans="1:12" x14ac:dyDescent="0.65">
      <c r="A290" s="5" t="s">
        <v>68</v>
      </c>
      <c r="B290" s="5" t="s">
        <v>651</v>
      </c>
      <c r="C290" s="5" t="s">
        <v>652</v>
      </c>
      <c r="D290" s="6">
        <v>50635.000000000036</v>
      </c>
      <c r="E290" s="6">
        <v>5006.3619996132402</v>
      </c>
      <c r="F290" s="7">
        <v>9.8871571040056025</v>
      </c>
      <c r="G290" s="5">
        <v>9.08</v>
      </c>
      <c r="H290" s="5">
        <v>10.65</v>
      </c>
      <c r="I290" s="6">
        <v>1256.8435130235271</v>
      </c>
      <c r="J290" s="7">
        <v>2.4821635489750657</v>
      </c>
      <c r="K290" s="5">
        <v>2.11</v>
      </c>
      <c r="L290" s="5">
        <v>2.88</v>
      </c>
    </row>
    <row r="291" spans="1:12" x14ac:dyDescent="0.65">
      <c r="A291" s="5" t="s">
        <v>85</v>
      </c>
      <c r="B291" s="5" t="s">
        <v>653</v>
      </c>
      <c r="C291" s="5" t="s">
        <v>654</v>
      </c>
      <c r="D291" s="6">
        <v>37852.000000000065</v>
      </c>
      <c r="E291" s="6">
        <v>3893.1521803506866</v>
      </c>
      <c r="F291" s="7">
        <v>10.285195446345451</v>
      </c>
      <c r="G291" s="5">
        <v>9.4499999999999993</v>
      </c>
      <c r="H291" s="5">
        <v>11.07</v>
      </c>
      <c r="I291" s="6">
        <v>1036.1536890698808</v>
      </c>
      <c r="J291" s="7">
        <v>2.7373816154229065</v>
      </c>
      <c r="K291" s="5">
        <v>2.33</v>
      </c>
      <c r="L291" s="5">
        <v>3.18</v>
      </c>
    </row>
    <row r="292" spans="1:12" x14ac:dyDescent="0.65">
      <c r="A292" s="5" t="s">
        <v>68</v>
      </c>
      <c r="B292" s="5" t="s">
        <v>655</v>
      </c>
      <c r="C292" s="5" t="s">
        <v>656</v>
      </c>
      <c r="D292" s="6">
        <v>56156.000000000029</v>
      </c>
      <c r="E292" s="6">
        <v>5964.5188135275503</v>
      </c>
      <c r="F292" s="7">
        <v>10.621338438506211</v>
      </c>
      <c r="G292" s="5">
        <v>9.82</v>
      </c>
      <c r="H292" s="5">
        <v>11.37</v>
      </c>
      <c r="I292" s="6">
        <v>1679.6253984864804</v>
      </c>
      <c r="J292" s="7">
        <v>2.9909990000827711</v>
      </c>
      <c r="K292" s="5">
        <v>2.5700000000000003</v>
      </c>
      <c r="L292" s="5">
        <v>3.45</v>
      </c>
    </row>
    <row r="293" spans="1:12" x14ac:dyDescent="0.65">
      <c r="A293" s="5" t="s">
        <v>93</v>
      </c>
      <c r="B293" s="5" t="s">
        <v>657</v>
      </c>
      <c r="C293" s="5" t="s">
        <v>658</v>
      </c>
      <c r="D293" s="6">
        <v>147018.00000000006</v>
      </c>
      <c r="E293" s="6">
        <v>16189.272240871665</v>
      </c>
      <c r="F293" s="7">
        <v>11.011761988920853</v>
      </c>
      <c r="G293" s="5">
        <v>10.190000000000001</v>
      </c>
      <c r="H293" s="5">
        <v>11.77</v>
      </c>
      <c r="I293" s="6">
        <v>4721.8017591920707</v>
      </c>
      <c r="J293" s="7">
        <v>3.2117167688256334</v>
      </c>
      <c r="K293" s="5">
        <v>2.73</v>
      </c>
      <c r="L293" s="5">
        <v>3.74</v>
      </c>
    </row>
    <row r="294" spans="1:12" x14ac:dyDescent="0.65">
      <c r="A294" s="5" t="s">
        <v>111</v>
      </c>
      <c r="B294" s="5" t="s">
        <v>659</v>
      </c>
      <c r="C294" s="5" t="s">
        <v>660</v>
      </c>
      <c r="D294" s="6">
        <v>112997.99999999974</v>
      </c>
      <c r="E294" s="6">
        <v>13220.291003866707</v>
      </c>
      <c r="F294" s="7">
        <v>11.699579641999627</v>
      </c>
      <c r="G294" s="5">
        <v>10.89</v>
      </c>
      <c r="H294" s="5">
        <v>12.45</v>
      </c>
      <c r="I294" s="6">
        <v>4219.7819217218948</v>
      </c>
      <c r="J294" s="7">
        <v>3.7343863800438011</v>
      </c>
      <c r="K294" s="5">
        <v>3.19</v>
      </c>
      <c r="L294" s="5">
        <v>4.33</v>
      </c>
    </row>
    <row r="295" spans="1:12" x14ac:dyDescent="0.65">
      <c r="A295" s="5" t="s">
        <v>88</v>
      </c>
      <c r="B295" s="5" t="s">
        <v>661</v>
      </c>
      <c r="C295" s="5" t="s">
        <v>662</v>
      </c>
      <c r="D295" s="6">
        <v>80923.000000000087</v>
      </c>
      <c r="E295" s="6">
        <v>8334.8225541879856</v>
      </c>
      <c r="F295" s="7">
        <v>10.299695456406678</v>
      </c>
      <c r="G295" s="5">
        <v>9.5</v>
      </c>
      <c r="H295" s="5">
        <v>11.06</v>
      </c>
      <c r="I295" s="6">
        <v>2307.513116859921</v>
      </c>
      <c r="J295" s="7">
        <v>2.8514923036218622</v>
      </c>
      <c r="K295" s="5">
        <v>2.42</v>
      </c>
      <c r="L295" s="5">
        <v>3.34</v>
      </c>
    </row>
    <row r="296" spans="1:12" x14ac:dyDescent="0.65">
      <c r="A296" s="5" t="s">
        <v>88</v>
      </c>
      <c r="B296" s="5" t="s">
        <v>663</v>
      </c>
      <c r="C296" s="5" t="s">
        <v>664</v>
      </c>
      <c r="D296" s="6">
        <v>82797.000000000029</v>
      </c>
      <c r="E296" s="6">
        <v>8143.6309824535738</v>
      </c>
      <c r="F296" s="7">
        <v>9.8356594833793132</v>
      </c>
      <c r="G296" s="5">
        <v>9</v>
      </c>
      <c r="H296" s="5">
        <v>10.639999999999999</v>
      </c>
      <c r="I296" s="6">
        <v>2027.0761143683983</v>
      </c>
      <c r="J296" s="7">
        <v>2.4482482630631499</v>
      </c>
      <c r="K296" s="5">
        <v>2.0699999999999998</v>
      </c>
      <c r="L296" s="5">
        <v>2.87</v>
      </c>
    </row>
    <row r="297" spans="1:12" x14ac:dyDescent="0.65">
      <c r="A297" s="5" t="s">
        <v>71</v>
      </c>
      <c r="B297" s="5" t="s">
        <v>665</v>
      </c>
      <c r="C297" s="5" t="s">
        <v>666</v>
      </c>
      <c r="D297" s="6">
        <v>88705</v>
      </c>
      <c r="E297" s="6">
        <v>9553.0923630049729</v>
      </c>
      <c r="F297" s="7">
        <v>10.769508328735666</v>
      </c>
      <c r="G297" s="5">
        <v>9.9599999999999991</v>
      </c>
      <c r="H297" s="5">
        <v>11.51</v>
      </c>
      <c r="I297" s="6">
        <v>2672.072750307515</v>
      </c>
      <c r="J297" s="7">
        <v>3.0123135677893198</v>
      </c>
      <c r="K297" s="5">
        <v>2.5700000000000003</v>
      </c>
      <c r="L297" s="5">
        <v>3.49</v>
      </c>
    </row>
    <row r="298" spans="1:12" x14ac:dyDescent="0.65">
      <c r="A298" s="5" t="s">
        <v>111</v>
      </c>
      <c r="B298" s="5" t="s">
        <v>667</v>
      </c>
      <c r="C298" s="5" t="s">
        <v>668</v>
      </c>
      <c r="D298" s="6">
        <v>58575.999999999898</v>
      </c>
      <c r="E298" s="6">
        <v>6085.1479497416267</v>
      </c>
      <c r="F298" s="7">
        <v>10.388466180247264</v>
      </c>
      <c r="G298" s="5">
        <v>9.6100000000000012</v>
      </c>
      <c r="H298" s="5">
        <v>11.12</v>
      </c>
      <c r="I298" s="6">
        <v>1727.1207832582581</v>
      </c>
      <c r="J298" s="7">
        <v>2.9485126728664661</v>
      </c>
      <c r="K298" s="5">
        <v>2.5299999999999998</v>
      </c>
      <c r="L298" s="5">
        <v>3.4000000000000004</v>
      </c>
    </row>
    <row r="299" spans="1:12" x14ac:dyDescent="0.65">
      <c r="A299" s="5" t="s">
        <v>85</v>
      </c>
      <c r="B299" s="5" t="s">
        <v>669</v>
      </c>
      <c r="C299" s="5" t="s">
        <v>670</v>
      </c>
      <c r="D299" s="6">
        <v>32084.000000000095</v>
      </c>
      <c r="E299" s="6">
        <v>3289.0081444101256</v>
      </c>
      <c r="F299" s="7">
        <v>10.251240943804127</v>
      </c>
      <c r="G299" s="5">
        <v>9.4499999999999993</v>
      </c>
      <c r="H299" s="5">
        <v>11.020000000000001</v>
      </c>
      <c r="I299" s="6">
        <v>921.7208073229657</v>
      </c>
      <c r="J299" s="7">
        <v>2.8728363275245146</v>
      </c>
      <c r="K299" s="5">
        <v>2.44</v>
      </c>
      <c r="L299" s="5">
        <v>3.35</v>
      </c>
    </row>
    <row r="300" spans="1:12" x14ac:dyDescent="0.65">
      <c r="A300" s="5" t="s">
        <v>85</v>
      </c>
      <c r="B300" s="5" t="s">
        <v>671</v>
      </c>
      <c r="C300" s="5" t="s">
        <v>672</v>
      </c>
      <c r="D300" s="6">
        <v>59582</v>
      </c>
      <c r="E300" s="6">
        <v>6767.3004159926541</v>
      </c>
      <c r="F300" s="7">
        <v>11.357961156041513</v>
      </c>
      <c r="G300" s="5">
        <v>10.56</v>
      </c>
      <c r="H300" s="5">
        <v>12.09</v>
      </c>
      <c r="I300" s="6">
        <v>2261.4846650124596</v>
      </c>
      <c r="J300" s="7">
        <v>3.7955836746206244</v>
      </c>
      <c r="K300" s="5">
        <v>3.26</v>
      </c>
      <c r="L300" s="5">
        <v>4.38</v>
      </c>
    </row>
    <row r="301" spans="1:12" x14ac:dyDescent="0.65">
      <c r="A301" s="5" t="s">
        <v>68</v>
      </c>
      <c r="B301" s="5" t="s">
        <v>673</v>
      </c>
      <c r="C301" s="5" t="s">
        <v>674</v>
      </c>
      <c r="D301" s="6">
        <v>57731.000000000153</v>
      </c>
      <c r="E301" s="6">
        <v>5760.4993759796689</v>
      </c>
      <c r="F301" s="7">
        <v>9.9781735566327505</v>
      </c>
      <c r="G301" s="5">
        <v>9.16</v>
      </c>
      <c r="H301" s="5">
        <v>10.75</v>
      </c>
      <c r="I301" s="6">
        <v>1471.759395468034</v>
      </c>
      <c r="J301" s="7">
        <v>2.5493398615441105</v>
      </c>
      <c r="K301" s="5">
        <v>2.17</v>
      </c>
      <c r="L301" s="5">
        <v>2.96</v>
      </c>
    </row>
    <row r="302" spans="1:12" x14ac:dyDescent="0.65">
      <c r="A302" s="5" t="s">
        <v>68</v>
      </c>
      <c r="B302" s="5" t="s">
        <v>675</v>
      </c>
      <c r="C302" s="5" t="s">
        <v>676</v>
      </c>
      <c r="D302" s="6">
        <v>80193</v>
      </c>
      <c r="E302" s="6">
        <v>8527.5778628319822</v>
      </c>
      <c r="F302" s="7">
        <v>10.633818242031078</v>
      </c>
      <c r="G302" s="5">
        <v>9.7900000000000009</v>
      </c>
      <c r="H302" s="5">
        <v>11.42</v>
      </c>
      <c r="I302" s="6">
        <v>2292.3552077530044</v>
      </c>
      <c r="J302" s="7">
        <v>2.858547763212504</v>
      </c>
      <c r="K302" s="5">
        <v>2.44</v>
      </c>
      <c r="L302" s="5">
        <v>3.3099999999999996</v>
      </c>
    </row>
    <row r="303" spans="1:12" x14ac:dyDescent="0.65">
      <c r="A303" s="5" t="s">
        <v>74</v>
      </c>
      <c r="B303" s="5" t="s">
        <v>677</v>
      </c>
      <c r="C303" s="5" t="s">
        <v>678</v>
      </c>
      <c r="D303" s="6">
        <v>33367.000000000051</v>
      </c>
      <c r="E303" s="6">
        <v>3800.4136055173517</v>
      </c>
      <c r="F303" s="7">
        <v>11.389737181998219</v>
      </c>
      <c r="G303" s="5">
        <v>10.57</v>
      </c>
      <c r="H303" s="5">
        <v>12.139999999999999</v>
      </c>
      <c r="I303" s="6">
        <v>1133.5245516870323</v>
      </c>
      <c r="J303" s="7">
        <v>3.3971425410945817</v>
      </c>
      <c r="K303" s="5">
        <v>2.8899999999999997</v>
      </c>
      <c r="L303" s="5">
        <v>3.95</v>
      </c>
    </row>
    <row r="304" spans="1:12" x14ac:dyDescent="0.65">
      <c r="A304" s="5" t="s">
        <v>85</v>
      </c>
      <c r="B304" s="5" t="s">
        <v>679</v>
      </c>
      <c r="C304" s="5" t="s">
        <v>680</v>
      </c>
      <c r="D304" s="6">
        <v>43634</v>
      </c>
      <c r="E304" s="6">
        <v>4492.222322887239</v>
      </c>
      <c r="F304" s="7">
        <v>10.295233815114909</v>
      </c>
      <c r="G304" s="5">
        <v>9.5500000000000007</v>
      </c>
      <c r="H304" s="5">
        <v>11.01</v>
      </c>
      <c r="I304" s="6">
        <v>1331.7726890124718</v>
      </c>
      <c r="J304" s="7">
        <v>3.0521444034754386</v>
      </c>
      <c r="K304" s="5">
        <v>2.64</v>
      </c>
      <c r="L304" s="5">
        <v>3.51</v>
      </c>
    </row>
    <row r="305" spans="1:12" x14ac:dyDescent="0.65">
      <c r="A305" s="5" t="s">
        <v>68</v>
      </c>
      <c r="B305" s="5" t="s">
        <v>681</v>
      </c>
      <c r="C305" s="5" t="s">
        <v>682</v>
      </c>
      <c r="D305" s="6">
        <v>68010.000000000087</v>
      </c>
      <c r="E305" s="6">
        <v>7208.5737314315202</v>
      </c>
      <c r="F305" s="7">
        <v>10.599285004310412</v>
      </c>
      <c r="G305" s="5">
        <v>9.7799999999999994</v>
      </c>
      <c r="H305" s="5">
        <v>11.35</v>
      </c>
      <c r="I305" s="6">
        <v>1999.4230154958057</v>
      </c>
      <c r="J305" s="7">
        <v>2.9398956263723033</v>
      </c>
      <c r="K305" s="5">
        <v>2.5100000000000002</v>
      </c>
      <c r="L305" s="5">
        <v>3.4099999999999997</v>
      </c>
    </row>
    <row r="306" spans="1:12" x14ac:dyDescent="0.65">
      <c r="A306" s="5" t="s">
        <v>104</v>
      </c>
      <c r="B306" s="5" t="s">
        <v>683</v>
      </c>
      <c r="C306" s="5" t="s">
        <v>684</v>
      </c>
      <c r="D306" s="6">
        <v>29572.999999999862</v>
      </c>
      <c r="E306" s="6">
        <v>3227.5871803420273</v>
      </c>
      <c r="F306" s="7">
        <v>10.913966051269883</v>
      </c>
      <c r="G306" s="5">
        <v>10</v>
      </c>
      <c r="H306" s="5">
        <v>11.77</v>
      </c>
      <c r="I306" s="6">
        <v>894.05251240054656</v>
      </c>
      <c r="J306" s="7">
        <v>3.0232053305398496</v>
      </c>
      <c r="K306" s="5">
        <v>2.58</v>
      </c>
      <c r="L306" s="5">
        <v>3.51</v>
      </c>
    </row>
    <row r="307" spans="1:12" x14ac:dyDescent="0.65">
      <c r="A307" s="5" t="s">
        <v>104</v>
      </c>
      <c r="B307" s="5" t="s">
        <v>685</v>
      </c>
      <c r="C307" s="5" t="s">
        <v>686</v>
      </c>
      <c r="D307" s="6">
        <v>56691.000000000095</v>
      </c>
      <c r="E307" s="6">
        <v>6493.6159047813717</v>
      </c>
      <c r="F307" s="7">
        <v>11.454403529275124</v>
      </c>
      <c r="G307" s="5">
        <v>10.58</v>
      </c>
      <c r="H307" s="5">
        <v>12.26</v>
      </c>
      <c r="I307" s="6">
        <v>2048.536376008597</v>
      </c>
      <c r="J307" s="7">
        <v>3.6135125081734221</v>
      </c>
      <c r="K307" s="5">
        <v>3.1199999999999997</v>
      </c>
      <c r="L307" s="5">
        <v>4.16</v>
      </c>
    </row>
    <row r="308" spans="1:12" x14ac:dyDescent="0.65">
      <c r="A308" s="5" t="s">
        <v>71</v>
      </c>
      <c r="B308" s="5" t="s">
        <v>687</v>
      </c>
      <c r="C308" s="5" t="s">
        <v>688</v>
      </c>
      <c r="D308" s="6">
        <v>52767.000000000087</v>
      </c>
      <c r="E308" s="6">
        <v>5623.6375552815925</v>
      </c>
      <c r="F308" s="7">
        <v>10.657489634206195</v>
      </c>
      <c r="G308" s="5">
        <v>9.86</v>
      </c>
      <c r="H308" s="5">
        <v>11.41</v>
      </c>
      <c r="I308" s="6">
        <v>1651.0700428823754</v>
      </c>
      <c r="J308" s="7">
        <v>3.1289822102495348</v>
      </c>
      <c r="K308" s="5">
        <v>2.68</v>
      </c>
      <c r="L308" s="5">
        <v>3.62</v>
      </c>
    </row>
    <row r="309" spans="1:12" x14ac:dyDescent="0.65">
      <c r="A309" s="5" t="s">
        <v>74</v>
      </c>
      <c r="B309" s="5" t="s">
        <v>689</v>
      </c>
      <c r="C309" s="5" t="s">
        <v>690</v>
      </c>
      <c r="D309" s="6">
        <v>46754.000000000073</v>
      </c>
      <c r="E309" s="6">
        <v>5060.7340263825517</v>
      </c>
      <c r="F309" s="7">
        <v>10.824173389191392</v>
      </c>
      <c r="G309" s="5">
        <v>10.029999999999999</v>
      </c>
      <c r="H309" s="5">
        <v>11.559999999999999</v>
      </c>
      <c r="I309" s="6">
        <v>1469.2578449935761</v>
      </c>
      <c r="J309" s="7">
        <v>3.1425286499413412</v>
      </c>
      <c r="K309" s="5">
        <v>2.69</v>
      </c>
      <c r="L309" s="5">
        <v>3.64</v>
      </c>
    </row>
    <row r="310" spans="1:12" x14ac:dyDescent="0.65">
      <c r="A310" s="5" t="s">
        <v>68</v>
      </c>
      <c r="B310" s="5" t="s">
        <v>691</v>
      </c>
      <c r="C310" s="5" t="s">
        <v>692</v>
      </c>
      <c r="D310" s="6">
        <v>49490.000000000044</v>
      </c>
      <c r="E310" s="6">
        <v>5020.1248125829634</v>
      </c>
      <c r="F310" s="7">
        <v>10.143715523505675</v>
      </c>
      <c r="G310" s="5">
        <v>9.34</v>
      </c>
      <c r="H310" s="5">
        <v>10.9</v>
      </c>
      <c r="I310" s="6">
        <v>1366.9606172618214</v>
      </c>
      <c r="J310" s="7">
        <v>2.7620945994379129</v>
      </c>
      <c r="K310" s="5">
        <v>2.37</v>
      </c>
      <c r="L310" s="5">
        <v>3.19</v>
      </c>
    </row>
    <row r="311" spans="1:12" x14ac:dyDescent="0.65">
      <c r="A311" s="5" t="s">
        <v>104</v>
      </c>
      <c r="B311" s="5" t="s">
        <v>693</v>
      </c>
      <c r="C311" s="5" t="s">
        <v>694</v>
      </c>
      <c r="D311" s="6">
        <v>20639.000000000029</v>
      </c>
      <c r="E311" s="6">
        <v>2256.8969091399258</v>
      </c>
      <c r="F311" s="7">
        <v>10.935107849895454</v>
      </c>
      <c r="G311" s="5">
        <v>10.11</v>
      </c>
      <c r="H311" s="5">
        <v>11.72</v>
      </c>
      <c r="I311" s="6">
        <v>720.2685298499041</v>
      </c>
      <c r="J311" s="7">
        <v>3.4898421912394255</v>
      </c>
      <c r="K311" s="5">
        <v>3</v>
      </c>
      <c r="L311" s="5">
        <v>4.03</v>
      </c>
    </row>
    <row r="312" spans="1:12" x14ac:dyDescent="0.65">
      <c r="A312" s="5" t="s">
        <v>88</v>
      </c>
      <c r="B312" s="5" t="s">
        <v>695</v>
      </c>
      <c r="C312" s="5" t="s">
        <v>696</v>
      </c>
      <c r="D312" s="6">
        <v>71821.999999999942</v>
      </c>
      <c r="E312" s="6">
        <v>7394.7579417566903</v>
      </c>
      <c r="F312" s="7">
        <v>10.295951020239894</v>
      </c>
      <c r="G312" s="5">
        <v>9.51</v>
      </c>
      <c r="H312" s="5">
        <v>11.05</v>
      </c>
      <c r="I312" s="6">
        <v>2089.7299030422087</v>
      </c>
      <c r="J312" s="7">
        <v>2.9095958105346678</v>
      </c>
      <c r="K312" s="5">
        <v>2.48</v>
      </c>
      <c r="L312" s="5">
        <v>3.39</v>
      </c>
    </row>
    <row r="313" spans="1:12" x14ac:dyDescent="0.65">
      <c r="A313" s="5" t="s">
        <v>104</v>
      </c>
      <c r="B313" s="5" t="s">
        <v>697</v>
      </c>
      <c r="C313" s="5" t="s">
        <v>698</v>
      </c>
      <c r="D313" s="6">
        <v>32799.999999999927</v>
      </c>
      <c r="E313" s="6">
        <v>3661.4429773540865</v>
      </c>
      <c r="F313" s="7">
        <v>11.162935906567363</v>
      </c>
      <c r="G313" s="5">
        <v>10.33</v>
      </c>
      <c r="H313" s="5">
        <v>11.93</v>
      </c>
      <c r="I313" s="6">
        <v>1104.7644808650314</v>
      </c>
      <c r="J313" s="7">
        <v>3.3681843928811932</v>
      </c>
      <c r="K313" s="5">
        <v>2.88</v>
      </c>
      <c r="L313" s="5">
        <v>3.9</v>
      </c>
    </row>
    <row r="314" spans="1:12" x14ac:dyDescent="0.65">
      <c r="A314" s="5" t="s">
        <v>71</v>
      </c>
      <c r="B314" s="5" t="s">
        <v>699</v>
      </c>
      <c r="C314" s="5" t="s">
        <v>700</v>
      </c>
      <c r="D314" s="6">
        <v>139550.00000000009</v>
      </c>
      <c r="E314" s="6">
        <v>16415.77814541441</v>
      </c>
      <c r="F314" s="7">
        <v>11.763366639494373</v>
      </c>
      <c r="G314" s="5">
        <v>10.93</v>
      </c>
      <c r="H314" s="5">
        <v>12.540000000000001</v>
      </c>
      <c r="I314" s="6">
        <v>5105.5777634491642</v>
      </c>
      <c r="J314" s="7">
        <v>3.6586010486916267</v>
      </c>
      <c r="K314" s="5">
        <v>3.1300000000000003</v>
      </c>
      <c r="L314" s="5">
        <v>4.24</v>
      </c>
    </row>
    <row r="315" spans="1:12" x14ac:dyDescent="0.65">
      <c r="A315" s="5" t="s">
        <v>104</v>
      </c>
      <c r="B315" s="5" t="s">
        <v>701</v>
      </c>
      <c r="C315" s="5" t="s">
        <v>702</v>
      </c>
      <c r="D315" s="6">
        <v>221006.00000000017</v>
      </c>
      <c r="E315" s="6">
        <v>23842.560046117353</v>
      </c>
      <c r="F315" s="7">
        <v>10.788195816456266</v>
      </c>
      <c r="G315" s="5">
        <v>9.9699999999999989</v>
      </c>
      <c r="H315" s="5">
        <v>11.55</v>
      </c>
      <c r="I315" s="6">
        <v>6834.143837098366</v>
      </c>
      <c r="J315" s="7">
        <v>3.0922888234248656</v>
      </c>
      <c r="K315" s="5">
        <v>2.67</v>
      </c>
      <c r="L315" s="5">
        <v>3.56</v>
      </c>
    </row>
    <row r="316" spans="1:12" x14ac:dyDescent="0.65">
      <c r="A316" s="5" t="s">
        <v>68</v>
      </c>
      <c r="B316" s="5" t="s">
        <v>703</v>
      </c>
      <c r="C316" s="5" t="s">
        <v>704</v>
      </c>
      <c r="D316" s="6">
        <v>54506.000000000087</v>
      </c>
      <c r="E316" s="6">
        <v>5462.3925675221772</v>
      </c>
      <c r="F316" s="7">
        <v>10.021635356698653</v>
      </c>
      <c r="G316" s="5">
        <v>9.2200000000000006</v>
      </c>
      <c r="H316" s="5">
        <v>10.780000000000001</v>
      </c>
      <c r="I316" s="6">
        <v>1470.891195380344</v>
      </c>
      <c r="J316" s="7">
        <v>2.6985858352848218</v>
      </c>
      <c r="K316" s="5">
        <v>2.31</v>
      </c>
      <c r="L316" s="5">
        <v>3.1199999999999997</v>
      </c>
    </row>
    <row r="317" spans="1:12" x14ac:dyDescent="0.65">
      <c r="A317" s="5" t="s">
        <v>68</v>
      </c>
      <c r="B317" s="5" t="s">
        <v>705</v>
      </c>
      <c r="C317" s="5" t="s">
        <v>706</v>
      </c>
      <c r="D317" s="6">
        <v>62805.000000000007</v>
      </c>
      <c r="E317" s="6">
        <v>6064.5674029843076</v>
      </c>
      <c r="F317" s="7">
        <v>9.6561856587601405</v>
      </c>
      <c r="G317" s="5">
        <v>8.83</v>
      </c>
      <c r="H317" s="5">
        <v>10.440000000000001</v>
      </c>
      <c r="I317" s="6">
        <v>1549.9516869562574</v>
      </c>
      <c r="J317" s="7">
        <v>2.4678794474265699</v>
      </c>
      <c r="K317" s="5">
        <v>2.09</v>
      </c>
      <c r="L317" s="5">
        <v>2.88</v>
      </c>
    </row>
    <row r="318" spans="1:12" x14ac:dyDescent="0.65">
      <c r="A318" s="5" t="s">
        <v>71</v>
      </c>
      <c r="B318" s="5" t="s">
        <v>707</v>
      </c>
      <c r="C318" s="5" t="s">
        <v>708</v>
      </c>
      <c r="D318" s="6">
        <v>151592.99999999942</v>
      </c>
      <c r="E318" s="6">
        <v>16206.447232373286</v>
      </c>
      <c r="F318" s="7">
        <v>10.690762259717367</v>
      </c>
      <c r="G318" s="5">
        <v>9.9</v>
      </c>
      <c r="H318" s="5">
        <v>11.42</v>
      </c>
      <c r="I318" s="6">
        <v>4790.0020885054691</v>
      </c>
      <c r="J318" s="7">
        <v>3.1597778845365374</v>
      </c>
      <c r="K318" s="5">
        <v>2.69</v>
      </c>
      <c r="L318" s="5">
        <v>3.6799999999999997</v>
      </c>
    </row>
    <row r="319" spans="1:12" x14ac:dyDescent="0.65">
      <c r="A319" s="5" t="s">
        <v>68</v>
      </c>
      <c r="B319" s="5" t="s">
        <v>709</v>
      </c>
      <c r="C319" s="5" t="s">
        <v>710</v>
      </c>
      <c r="D319" s="6">
        <v>40351.000000000036</v>
      </c>
      <c r="E319" s="6">
        <v>4086.1442510338106</v>
      </c>
      <c r="F319" s="7">
        <v>10.126500584951566</v>
      </c>
      <c r="G319" s="5">
        <v>9.33</v>
      </c>
      <c r="H319" s="5">
        <v>10.879999999999999</v>
      </c>
      <c r="I319" s="6">
        <v>1089.1494178008879</v>
      </c>
      <c r="J319" s="7">
        <v>2.6991881683251666</v>
      </c>
      <c r="K319" s="5">
        <v>2.2999999999999998</v>
      </c>
      <c r="L319" s="5">
        <v>3.1399999999999997</v>
      </c>
    </row>
    <row r="320" spans="1:12" x14ac:dyDescent="0.65">
      <c r="A320" s="5" t="s">
        <v>68</v>
      </c>
      <c r="B320" s="5" t="s">
        <v>711</v>
      </c>
      <c r="C320" s="5" t="s">
        <v>712</v>
      </c>
      <c r="D320" s="6">
        <v>68024.999999999782</v>
      </c>
      <c r="E320" s="6">
        <v>6725.8453764793949</v>
      </c>
      <c r="F320" s="7">
        <v>9.8873140411310789</v>
      </c>
      <c r="G320" s="5">
        <v>9.07</v>
      </c>
      <c r="H320" s="5">
        <v>10.66</v>
      </c>
      <c r="I320" s="6">
        <v>1645.4897637204617</v>
      </c>
      <c r="J320" s="7">
        <v>2.418948568497564</v>
      </c>
      <c r="K320" s="5">
        <v>2.0699999999999998</v>
      </c>
      <c r="L320" s="5">
        <v>2.8000000000000003</v>
      </c>
    </row>
    <row r="321" spans="1:12" x14ac:dyDescent="0.65">
      <c r="A321" s="5" t="s">
        <v>111</v>
      </c>
      <c r="B321" s="5" t="s">
        <v>713</v>
      </c>
      <c r="C321" s="5" t="s">
        <v>714</v>
      </c>
      <c r="D321" s="6">
        <v>100763.9999999999</v>
      </c>
      <c r="E321" s="6">
        <v>11452.696951162154</v>
      </c>
      <c r="F321" s="7">
        <v>11.365861767260297</v>
      </c>
      <c r="G321" s="5">
        <v>10.54</v>
      </c>
      <c r="H321" s="5">
        <v>12.139999999999999</v>
      </c>
      <c r="I321" s="6">
        <v>3799.3828414937457</v>
      </c>
      <c r="J321" s="7">
        <v>3.770575643576827</v>
      </c>
      <c r="K321" s="5">
        <v>3.2099999999999995</v>
      </c>
      <c r="L321" s="5">
        <v>4.38</v>
      </c>
    </row>
    <row r="322" spans="1:12" x14ac:dyDescent="0.65">
      <c r="A322" s="5" t="s">
        <v>111</v>
      </c>
      <c r="B322" s="5" t="s">
        <v>715</v>
      </c>
      <c r="C322" s="5" t="s">
        <v>716</v>
      </c>
      <c r="D322" s="6">
        <v>39599.999999999964</v>
      </c>
      <c r="E322" s="6">
        <v>4203.4500931906978</v>
      </c>
      <c r="F322" s="7">
        <v>10.614772962602782</v>
      </c>
      <c r="G322" s="5">
        <v>9.82</v>
      </c>
      <c r="H322" s="5">
        <v>11.35</v>
      </c>
      <c r="I322" s="6">
        <v>1211.7368402833922</v>
      </c>
      <c r="J322" s="7">
        <v>3.0599415158671524</v>
      </c>
      <c r="K322" s="5">
        <v>2.6100000000000003</v>
      </c>
      <c r="L322" s="5">
        <v>3.55</v>
      </c>
    </row>
    <row r="323" spans="1:12" x14ac:dyDescent="0.65">
      <c r="A323" s="5" t="s">
        <v>68</v>
      </c>
      <c r="B323" s="5" t="s">
        <v>717</v>
      </c>
      <c r="C323" s="5" t="s">
        <v>718</v>
      </c>
      <c r="D323" s="6">
        <v>50025.000000000109</v>
      </c>
      <c r="E323" s="6">
        <v>5459.5742773945549</v>
      </c>
      <c r="F323" s="7">
        <v>10.913691708934618</v>
      </c>
      <c r="G323" s="5">
        <v>10.15</v>
      </c>
      <c r="H323" s="5">
        <v>11.63</v>
      </c>
      <c r="I323" s="6">
        <v>1667.5356274130124</v>
      </c>
      <c r="J323" s="7">
        <v>3.3334045525497498</v>
      </c>
      <c r="K323" s="5">
        <v>2.87</v>
      </c>
      <c r="L323" s="5">
        <v>3.83</v>
      </c>
    </row>
    <row r="324" spans="1:12" x14ac:dyDescent="0.65">
      <c r="A324" s="5" t="s">
        <v>111</v>
      </c>
      <c r="B324" s="5" t="s">
        <v>719</v>
      </c>
      <c r="C324" s="5" t="s">
        <v>720</v>
      </c>
      <c r="D324" s="6">
        <v>61297.999999999905</v>
      </c>
      <c r="E324" s="6">
        <v>6678.161046287918</v>
      </c>
      <c r="F324" s="7">
        <v>10.894582280478856</v>
      </c>
      <c r="G324" s="5">
        <v>10.07</v>
      </c>
      <c r="H324" s="5">
        <v>11.66</v>
      </c>
      <c r="I324" s="6">
        <v>1950.0339263202798</v>
      </c>
      <c r="J324" s="7">
        <v>3.1812358091948885</v>
      </c>
      <c r="K324" s="5">
        <v>2.73</v>
      </c>
      <c r="L324" s="5">
        <v>3.66</v>
      </c>
    </row>
    <row r="325" spans="1:12" x14ac:dyDescent="0.65">
      <c r="A325" s="5" t="s">
        <v>68</v>
      </c>
      <c r="B325" s="5" t="s">
        <v>721</v>
      </c>
      <c r="C325" s="5" t="s">
        <v>722</v>
      </c>
      <c r="D325" s="6">
        <v>72369.999999999869</v>
      </c>
      <c r="E325" s="6">
        <v>7660.3534643795419</v>
      </c>
      <c r="F325" s="7">
        <v>10.584984751111726</v>
      </c>
      <c r="G325" s="5">
        <v>9.81</v>
      </c>
      <c r="H325" s="5">
        <v>11.31</v>
      </c>
      <c r="I325" s="6">
        <v>2128.9647032604912</v>
      </c>
      <c r="J325" s="7">
        <v>2.9417779511682944</v>
      </c>
      <c r="K325" s="5">
        <v>2.52</v>
      </c>
      <c r="L325" s="5">
        <v>3.4000000000000004</v>
      </c>
    </row>
    <row r="326" spans="1:12" x14ac:dyDescent="0.65">
      <c r="A326" s="5" t="s">
        <v>71</v>
      </c>
      <c r="B326" s="5" t="s">
        <v>723</v>
      </c>
      <c r="C326" s="5" t="s">
        <v>724</v>
      </c>
      <c r="D326" s="6">
        <v>57916.999999999724</v>
      </c>
      <c r="E326" s="6">
        <v>6723.9691929857881</v>
      </c>
      <c r="F326" s="7">
        <v>11.609664162483934</v>
      </c>
      <c r="G326" s="5">
        <v>10.81</v>
      </c>
      <c r="H326" s="5">
        <v>12.34</v>
      </c>
      <c r="I326" s="6">
        <v>2273.7172540231859</v>
      </c>
      <c r="J326" s="7">
        <v>3.9258201461111439</v>
      </c>
      <c r="K326" s="5">
        <v>3.36</v>
      </c>
      <c r="L326" s="5">
        <v>4.55</v>
      </c>
    </row>
    <row r="327" spans="1:12" x14ac:dyDescent="0.65">
      <c r="A327" s="5" t="s">
        <v>111</v>
      </c>
      <c r="B327" s="5" t="s">
        <v>725</v>
      </c>
      <c r="C327" s="5" t="s">
        <v>726</v>
      </c>
      <c r="D327" s="6">
        <v>48866.000000000131</v>
      </c>
      <c r="E327" s="6">
        <v>5299.7546044596129</v>
      </c>
      <c r="F327" s="7">
        <v>10.845484804280273</v>
      </c>
      <c r="G327" s="5">
        <v>10.050000000000001</v>
      </c>
      <c r="H327" s="5">
        <v>11.59</v>
      </c>
      <c r="I327" s="6">
        <v>1582.903362502663</v>
      </c>
      <c r="J327" s="7">
        <v>3.2392734467782529</v>
      </c>
      <c r="K327" s="5">
        <v>2.78</v>
      </c>
      <c r="L327" s="5">
        <v>3.74</v>
      </c>
    </row>
    <row r="328" spans="1:12" x14ac:dyDescent="0.65">
      <c r="A328" s="5" t="s">
        <v>93</v>
      </c>
      <c r="B328" s="5" t="s">
        <v>727</v>
      </c>
      <c r="C328" s="5" t="s">
        <v>728</v>
      </c>
      <c r="D328" s="6">
        <v>82724.999999999651</v>
      </c>
      <c r="E328" s="6">
        <v>8515.445155279398</v>
      </c>
      <c r="F328" s="7">
        <v>10.293678035998106</v>
      </c>
      <c r="G328" s="5">
        <v>9.49</v>
      </c>
      <c r="H328" s="5">
        <v>11.06</v>
      </c>
      <c r="I328" s="6">
        <v>2477.8118447998254</v>
      </c>
      <c r="J328" s="7">
        <v>2.9952394618311668</v>
      </c>
      <c r="K328" s="5">
        <v>2.58</v>
      </c>
      <c r="L328" s="5">
        <v>3.46</v>
      </c>
    </row>
    <row r="329" spans="1:12" x14ac:dyDescent="0.65">
      <c r="A329" s="47" t="s">
        <v>729</v>
      </c>
      <c r="B329" s="47" t="s">
        <v>730</v>
      </c>
      <c r="C329" s="47" t="s">
        <v>729</v>
      </c>
      <c r="D329" s="48" t="s">
        <v>42</v>
      </c>
      <c r="E329" s="48" t="s">
        <v>731</v>
      </c>
      <c r="F329" s="49" t="s">
        <v>43</v>
      </c>
      <c r="G329" s="47" t="s">
        <v>57</v>
      </c>
      <c r="H329" s="47" t="s">
        <v>57</v>
      </c>
      <c r="I329" s="48" t="s">
        <v>732</v>
      </c>
      <c r="J329" s="49" t="s">
        <v>44</v>
      </c>
      <c r="K329" s="47" t="s">
        <v>57</v>
      </c>
      <c r="L329" s="47" t="s">
        <v>57</v>
      </c>
    </row>
    <row r="330" spans="1:12" x14ac:dyDescent="0.65">
      <c r="F330" s="7"/>
    </row>
    <row r="331" spans="1:12" x14ac:dyDescent="0.65">
      <c r="F331" s="7"/>
    </row>
    <row r="332" spans="1:12" x14ac:dyDescent="0.65">
      <c r="I332" s="75">
        <f>I329/E329</f>
        <v>0.29457801441760056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1"/>
  <sheetViews>
    <sheetView topLeftCell="A310" zoomScale="55" zoomScaleNormal="55" workbookViewId="0">
      <selection activeCell="I332" sqref="I332"/>
    </sheetView>
  </sheetViews>
  <sheetFormatPr defaultColWidth="9.1328125" defaultRowHeight="15.25" x14ac:dyDescent="0.65"/>
  <cols>
    <col min="1" max="1" width="28.26953125" style="5" bestFit="1" customWidth="1"/>
    <col min="2" max="2" width="12.86328125" style="5" customWidth="1"/>
    <col min="3" max="3" width="31" style="5" customWidth="1"/>
    <col min="4" max="4" width="28" style="5" customWidth="1"/>
    <col min="5" max="5" width="31" style="5" customWidth="1"/>
    <col min="6" max="6" width="26.54296875" style="5" customWidth="1"/>
    <col min="7" max="7" width="18.40625" style="5" customWidth="1"/>
    <col min="8" max="8" width="17.7265625" style="5" customWidth="1"/>
    <col min="9" max="9" width="20.54296875" style="5" customWidth="1"/>
    <col min="10" max="10" width="34.40625" style="5" customWidth="1"/>
    <col min="11" max="11" width="19.54296875" style="5" customWidth="1"/>
    <col min="12" max="12" width="19" style="5" customWidth="1"/>
    <col min="13" max="16384" width="9.1328125" style="5"/>
  </cols>
  <sheetData>
    <row r="1" spans="1:12" ht="15.5" x14ac:dyDescent="0.7">
      <c r="A1" s="1" t="s">
        <v>733</v>
      </c>
      <c r="B1" s="4"/>
    </row>
    <row r="2" spans="1:12" ht="15.5" x14ac:dyDescent="0.7">
      <c r="A2" s="4" t="s">
        <v>60</v>
      </c>
      <c r="B2" s="4" t="s">
        <v>61</v>
      </c>
      <c r="C2" s="4" t="s">
        <v>62</v>
      </c>
      <c r="D2" s="4" t="s">
        <v>63</v>
      </c>
      <c r="E2" s="4" t="s">
        <v>37</v>
      </c>
      <c r="F2" s="4" t="s">
        <v>38</v>
      </c>
      <c r="G2" s="4" t="s">
        <v>64</v>
      </c>
      <c r="H2" s="4" t="s">
        <v>65</v>
      </c>
      <c r="I2" s="4" t="s">
        <v>25</v>
      </c>
      <c r="J2" s="4" t="s">
        <v>39</v>
      </c>
      <c r="K2" s="4" t="s">
        <v>66</v>
      </c>
      <c r="L2" s="4" t="s">
        <v>67</v>
      </c>
    </row>
    <row r="3" spans="1:12" x14ac:dyDescent="0.65">
      <c r="A3" s="5" t="s">
        <v>68</v>
      </c>
      <c r="B3" s="5" t="s">
        <v>69</v>
      </c>
      <c r="C3" s="5" t="s">
        <v>70</v>
      </c>
      <c r="D3" s="6">
        <v>30451.999999999978</v>
      </c>
      <c r="E3" s="6">
        <v>5637.9002873193167</v>
      </c>
      <c r="F3" s="7">
        <v>18.514055849597138</v>
      </c>
      <c r="G3" s="7">
        <v>17.37</v>
      </c>
      <c r="H3" s="7">
        <v>19.54</v>
      </c>
      <c r="I3" s="6">
        <v>2031.2961857987191</v>
      </c>
      <c r="J3" s="7">
        <v>6.6704853073647596</v>
      </c>
      <c r="K3" s="5">
        <v>5.87</v>
      </c>
      <c r="L3" s="5">
        <v>7.5399999999999991</v>
      </c>
    </row>
    <row r="4" spans="1:12" x14ac:dyDescent="0.65">
      <c r="A4" s="5" t="s">
        <v>71</v>
      </c>
      <c r="B4" s="5" t="s">
        <v>72</v>
      </c>
      <c r="C4" s="5" t="s">
        <v>73</v>
      </c>
      <c r="D4" s="6">
        <v>49354.000000000131</v>
      </c>
      <c r="E4" s="6">
        <v>9448.6343870126329</v>
      </c>
      <c r="F4" s="7">
        <v>19.144617228618973</v>
      </c>
      <c r="G4" s="7">
        <v>17.96</v>
      </c>
      <c r="H4" s="7">
        <v>20.190000000000001</v>
      </c>
      <c r="I4" s="6">
        <v>3411.9270075437666</v>
      </c>
      <c r="J4" s="7">
        <v>6.9131721999103624</v>
      </c>
      <c r="K4" s="5">
        <v>6.0699999999999994</v>
      </c>
      <c r="L4" s="5">
        <v>7.8100000000000005</v>
      </c>
    </row>
    <row r="5" spans="1:12" x14ac:dyDescent="0.65">
      <c r="A5" s="5" t="s">
        <v>74</v>
      </c>
      <c r="B5" s="5" t="s">
        <v>75</v>
      </c>
      <c r="C5" s="5" t="s">
        <v>76</v>
      </c>
      <c r="D5" s="6">
        <v>59382.999999999927</v>
      </c>
      <c r="E5" s="6">
        <v>11560.584616246173</v>
      </c>
      <c r="F5" s="7">
        <v>19.467835266399792</v>
      </c>
      <c r="G5" s="7">
        <v>18.170000000000002</v>
      </c>
      <c r="H5" s="7">
        <v>20.61</v>
      </c>
      <c r="I5" s="6">
        <v>3820.5085291333562</v>
      </c>
      <c r="J5" s="7">
        <v>6.4336738277509786</v>
      </c>
      <c r="K5" s="5">
        <v>5.6800000000000006</v>
      </c>
      <c r="L5" s="5">
        <v>7.24</v>
      </c>
    </row>
    <row r="6" spans="1:12" x14ac:dyDescent="0.65">
      <c r="A6" s="5" t="s">
        <v>68</v>
      </c>
      <c r="B6" s="5" t="s">
        <v>77</v>
      </c>
      <c r="C6" s="5" t="s">
        <v>78</v>
      </c>
      <c r="D6" s="6">
        <v>81312.999999999927</v>
      </c>
      <c r="E6" s="6">
        <v>14246.77331313086</v>
      </c>
      <c r="F6" s="7">
        <v>17.520904791522725</v>
      </c>
      <c r="G6" s="7">
        <v>16.27</v>
      </c>
      <c r="H6" s="7">
        <v>18.670000000000002</v>
      </c>
      <c r="I6" s="6">
        <v>4641.1046266677467</v>
      </c>
      <c r="J6" s="7">
        <v>5.7077031061057344</v>
      </c>
      <c r="K6" s="5">
        <v>5.0200000000000005</v>
      </c>
      <c r="L6" s="5">
        <v>6.45</v>
      </c>
    </row>
    <row r="7" spans="1:12" x14ac:dyDescent="0.65">
      <c r="A7" s="5" t="s">
        <v>74</v>
      </c>
      <c r="B7" s="5" t="s">
        <v>79</v>
      </c>
      <c r="C7" s="5" t="s">
        <v>80</v>
      </c>
      <c r="D7" s="6">
        <v>53409.999999999905</v>
      </c>
      <c r="E7" s="6">
        <v>10970.431609838128</v>
      </c>
      <c r="F7" s="7">
        <v>20.540032971050639</v>
      </c>
      <c r="G7" s="7">
        <v>19.2</v>
      </c>
      <c r="H7" s="7">
        <v>21.68</v>
      </c>
      <c r="I7" s="6">
        <v>3946.3497184683806</v>
      </c>
      <c r="J7" s="7">
        <v>7.3887843446328034</v>
      </c>
      <c r="K7" s="5">
        <v>6.47</v>
      </c>
      <c r="L7" s="5">
        <v>8.36</v>
      </c>
    </row>
    <row r="8" spans="1:12" x14ac:dyDescent="0.65">
      <c r="A8" s="5" t="s">
        <v>68</v>
      </c>
      <c r="B8" s="5" t="s">
        <v>81</v>
      </c>
      <c r="C8" s="5" t="s">
        <v>82</v>
      </c>
      <c r="D8" s="6">
        <v>52828.99999999992</v>
      </c>
      <c r="E8" s="6">
        <v>9804.1554924052634</v>
      </c>
      <c r="F8" s="7">
        <v>18.558283314856002</v>
      </c>
      <c r="G8" s="7">
        <v>17.36</v>
      </c>
      <c r="H8" s="7">
        <v>19.63</v>
      </c>
      <c r="I8" s="6">
        <v>3241.2360504489429</v>
      </c>
      <c r="J8" s="7">
        <v>6.1353348548126014</v>
      </c>
      <c r="K8" s="5">
        <v>5.43</v>
      </c>
      <c r="L8" s="5">
        <v>6.9</v>
      </c>
    </row>
    <row r="9" spans="1:12" x14ac:dyDescent="0.65">
      <c r="A9" s="5" t="s">
        <v>68</v>
      </c>
      <c r="B9" s="5" t="s">
        <v>83</v>
      </c>
      <c r="C9" s="5" t="s">
        <v>84</v>
      </c>
      <c r="D9" s="6">
        <v>76869.000000000131</v>
      </c>
      <c r="E9" s="6">
        <v>13976.099539999843</v>
      </c>
      <c r="F9" s="7">
        <v>18.181711144934653</v>
      </c>
      <c r="G9" s="7">
        <v>17.04</v>
      </c>
      <c r="H9" s="7">
        <v>19.21</v>
      </c>
      <c r="I9" s="6">
        <v>4667.105207032324</v>
      </c>
      <c r="J9" s="7">
        <v>6.0715050371831554</v>
      </c>
      <c r="K9" s="5">
        <v>5.36</v>
      </c>
      <c r="L9" s="5">
        <v>6.83</v>
      </c>
    </row>
    <row r="10" spans="1:12" x14ac:dyDescent="0.65">
      <c r="A10" s="5" t="s">
        <v>85</v>
      </c>
      <c r="B10" s="5" t="s">
        <v>86</v>
      </c>
      <c r="C10" s="5" t="s">
        <v>87</v>
      </c>
      <c r="D10" s="6">
        <v>45316.999999999847</v>
      </c>
      <c r="E10" s="6">
        <v>8067.4633305537027</v>
      </c>
      <c r="F10" s="7">
        <v>17.802289053895294</v>
      </c>
      <c r="G10" s="7">
        <v>16.580000000000002</v>
      </c>
      <c r="H10" s="7">
        <v>18.899999999999999</v>
      </c>
      <c r="I10" s="6">
        <v>2686.1008875486523</v>
      </c>
      <c r="J10" s="7">
        <v>5.927358138333644</v>
      </c>
      <c r="K10" s="5">
        <v>5.2299999999999995</v>
      </c>
      <c r="L10" s="5">
        <v>6.67</v>
      </c>
    </row>
    <row r="11" spans="1:12" x14ac:dyDescent="0.65">
      <c r="A11" s="5" t="s">
        <v>88</v>
      </c>
      <c r="B11" s="5" t="s">
        <v>89</v>
      </c>
      <c r="C11" s="5" t="s">
        <v>90</v>
      </c>
      <c r="D11" s="6">
        <v>57358.000000000138</v>
      </c>
      <c r="E11" s="6">
        <v>11614.533232430134</v>
      </c>
      <c r="F11" s="7">
        <v>20.249194937811822</v>
      </c>
      <c r="G11" s="7">
        <v>18.91</v>
      </c>
      <c r="H11" s="7">
        <v>21.37</v>
      </c>
      <c r="I11" s="6">
        <v>4087.163789002444</v>
      </c>
      <c r="J11" s="7">
        <v>7.1257083388584554</v>
      </c>
      <c r="K11" s="5">
        <v>6.23</v>
      </c>
      <c r="L11" s="5">
        <v>8.07</v>
      </c>
    </row>
    <row r="12" spans="1:12" x14ac:dyDescent="0.65">
      <c r="A12" s="5" t="s">
        <v>88</v>
      </c>
      <c r="B12" s="5" t="s">
        <v>91</v>
      </c>
      <c r="C12" s="5" t="s">
        <v>92</v>
      </c>
      <c r="D12" s="6">
        <v>130328.00000000001</v>
      </c>
      <c r="E12" s="6">
        <v>21194.858870594206</v>
      </c>
      <c r="F12" s="7">
        <v>16.262705535720801</v>
      </c>
      <c r="G12" s="7">
        <v>15.14</v>
      </c>
      <c r="H12" s="7">
        <v>17.28</v>
      </c>
      <c r="I12" s="6">
        <v>7009.2102178951554</v>
      </c>
      <c r="J12" s="7">
        <v>5.3781307300773067</v>
      </c>
      <c r="K12" s="5">
        <v>4.68</v>
      </c>
      <c r="L12" s="5">
        <v>6.11</v>
      </c>
    </row>
    <row r="13" spans="1:12" x14ac:dyDescent="0.65">
      <c r="A13" s="5" t="s">
        <v>93</v>
      </c>
      <c r="B13" s="5" t="s">
        <v>94</v>
      </c>
      <c r="C13" s="5" t="s">
        <v>95</v>
      </c>
      <c r="D13" s="6">
        <v>105652.99999999987</v>
      </c>
      <c r="E13" s="6">
        <v>22071.475238794763</v>
      </c>
      <c r="F13" s="7">
        <v>20.890533386458301</v>
      </c>
      <c r="G13" s="7">
        <v>19.59</v>
      </c>
      <c r="H13" s="7">
        <v>22</v>
      </c>
      <c r="I13" s="6">
        <v>7701.8965004686261</v>
      </c>
      <c r="J13" s="7">
        <v>7.289803886750633</v>
      </c>
      <c r="K13" s="5">
        <v>6.39</v>
      </c>
      <c r="L13" s="5">
        <v>8.25</v>
      </c>
    </row>
    <row r="14" spans="1:12" x14ac:dyDescent="0.65">
      <c r="A14" s="5" t="s">
        <v>71</v>
      </c>
      <c r="B14" s="5" t="s">
        <v>96</v>
      </c>
      <c r="C14" s="5" t="s">
        <v>97</v>
      </c>
      <c r="D14" s="6">
        <v>32605.999999999978</v>
      </c>
      <c r="E14" s="6">
        <v>6084.443752009226</v>
      </c>
      <c r="F14" s="7">
        <v>18.660503441112773</v>
      </c>
      <c r="G14" s="7">
        <v>17.43</v>
      </c>
      <c r="H14" s="7">
        <v>19.75</v>
      </c>
      <c r="I14" s="6">
        <v>2109.1206107066391</v>
      </c>
      <c r="J14" s="7">
        <v>6.468504602547509</v>
      </c>
      <c r="K14" s="5">
        <v>5.65</v>
      </c>
      <c r="L14" s="5">
        <v>7.3400000000000007</v>
      </c>
    </row>
    <row r="15" spans="1:12" x14ac:dyDescent="0.65">
      <c r="A15" s="5" t="s">
        <v>85</v>
      </c>
      <c r="B15" s="5" t="s">
        <v>98</v>
      </c>
      <c r="C15" s="5" t="s">
        <v>99</v>
      </c>
      <c r="D15" s="6">
        <v>74185.000000000175</v>
      </c>
      <c r="E15" s="6">
        <v>14299.766111880102</v>
      </c>
      <c r="F15" s="7">
        <v>19.275818712516099</v>
      </c>
      <c r="G15" s="7">
        <v>17.919999999999998</v>
      </c>
      <c r="H15" s="7">
        <v>20.45</v>
      </c>
      <c r="I15" s="6">
        <v>4461.8983631525234</v>
      </c>
      <c r="J15" s="7">
        <v>6.014555992656895</v>
      </c>
      <c r="K15" s="5">
        <v>5.29</v>
      </c>
      <c r="L15" s="5">
        <v>6.79</v>
      </c>
    </row>
    <row r="16" spans="1:12" x14ac:dyDescent="0.65">
      <c r="A16" s="5" t="s">
        <v>68</v>
      </c>
      <c r="B16" s="5" t="s">
        <v>100</v>
      </c>
      <c r="C16" s="5" t="s">
        <v>101</v>
      </c>
      <c r="D16" s="6">
        <v>71328.000000000044</v>
      </c>
      <c r="E16" s="6">
        <v>12972.958709519004</v>
      </c>
      <c r="F16" s="7">
        <v>18.187750546095497</v>
      </c>
      <c r="G16" s="7">
        <v>16.989999999999998</v>
      </c>
      <c r="H16" s="7">
        <v>19.259999999999998</v>
      </c>
      <c r="I16" s="6">
        <v>4233.5118840203204</v>
      </c>
      <c r="J16" s="7">
        <v>5.9352735027202881</v>
      </c>
      <c r="K16" s="5">
        <v>5.25</v>
      </c>
      <c r="L16" s="5">
        <v>6.68</v>
      </c>
    </row>
    <row r="17" spans="1:12" x14ac:dyDescent="0.65">
      <c r="A17" s="5" t="s">
        <v>74</v>
      </c>
      <c r="B17" s="5" t="s">
        <v>102</v>
      </c>
      <c r="C17" s="5" t="s">
        <v>103</v>
      </c>
      <c r="D17" s="6">
        <v>54547.000000000036</v>
      </c>
      <c r="E17" s="6">
        <v>10354.350387842745</v>
      </c>
      <c r="F17" s="7">
        <v>18.982437875305219</v>
      </c>
      <c r="G17" s="7">
        <v>17.740000000000002</v>
      </c>
      <c r="H17" s="7">
        <v>20.07</v>
      </c>
      <c r="I17" s="6">
        <v>3670.3054337461322</v>
      </c>
      <c r="J17" s="7">
        <v>6.7287026486261894</v>
      </c>
      <c r="K17" s="5">
        <v>5.87</v>
      </c>
      <c r="L17" s="5">
        <v>7.61</v>
      </c>
    </row>
    <row r="18" spans="1:12" x14ac:dyDescent="0.65">
      <c r="A18" s="5" t="s">
        <v>104</v>
      </c>
      <c r="B18" s="5" t="s">
        <v>105</v>
      </c>
      <c r="C18" s="5" t="s">
        <v>106</v>
      </c>
      <c r="D18" s="6">
        <v>77803.000000000538</v>
      </c>
      <c r="E18" s="6">
        <v>12594.220288489132</v>
      </c>
      <c r="F18" s="7">
        <v>16.187319625835823</v>
      </c>
      <c r="G18" s="7">
        <v>15.06</v>
      </c>
      <c r="H18" s="7">
        <v>17.239999999999998</v>
      </c>
      <c r="I18" s="6">
        <v>4040.6066148120849</v>
      </c>
      <c r="J18" s="7">
        <v>5.1933815081835739</v>
      </c>
      <c r="K18" s="5">
        <v>4.54</v>
      </c>
      <c r="L18" s="5">
        <v>5.89</v>
      </c>
    </row>
    <row r="19" spans="1:12" x14ac:dyDescent="0.65">
      <c r="A19" s="5" t="s">
        <v>85</v>
      </c>
      <c r="B19" s="5" t="s">
        <v>107</v>
      </c>
      <c r="C19" s="5" t="s">
        <v>108</v>
      </c>
      <c r="D19" s="6">
        <v>66847.999999999825</v>
      </c>
      <c r="E19" s="6">
        <v>11725.635986668938</v>
      </c>
      <c r="F19" s="7">
        <v>17.540743158612031</v>
      </c>
      <c r="G19" s="7">
        <v>16.34</v>
      </c>
      <c r="H19" s="7">
        <v>18.62</v>
      </c>
      <c r="I19" s="6">
        <v>3748.4252312177809</v>
      </c>
      <c r="J19" s="7">
        <v>5.6073857575660941</v>
      </c>
      <c r="K19" s="5">
        <v>4.9399999999999995</v>
      </c>
      <c r="L19" s="5">
        <v>6.3299999999999992</v>
      </c>
    </row>
    <row r="20" spans="1:12" x14ac:dyDescent="0.65">
      <c r="A20" s="5" t="s">
        <v>88</v>
      </c>
      <c r="B20" s="5" t="s">
        <v>109</v>
      </c>
      <c r="C20" s="5" t="s">
        <v>110</v>
      </c>
      <c r="D20" s="6">
        <v>97709.999999999796</v>
      </c>
      <c r="E20" s="6">
        <v>18254.302014361678</v>
      </c>
      <c r="F20" s="7">
        <v>18.682122622415022</v>
      </c>
      <c r="G20" s="7">
        <v>17.45</v>
      </c>
      <c r="H20" s="7">
        <v>19.759999999999998</v>
      </c>
      <c r="I20" s="6">
        <v>6019.842572797892</v>
      </c>
      <c r="J20" s="7">
        <v>6.1609278198729927</v>
      </c>
      <c r="K20" s="5">
        <v>5.42</v>
      </c>
      <c r="L20" s="5">
        <v>6.97</v>
      </c>
    </row>
    <row r="21" spans="1:12" x14ac:dyDescent="0.65">
      <c r="A21" s="5" t="s">
        <v>111</v>
      </c>
      <c r="B21" s="5" t="s">
        <v>112</v>
      </c>
      <c r="C21" s="5" t="s">
        <v>113</v>
      </c>
      <c r="D21" s="6">
        <v>366278.99999999854</v>
      </c>
      <c r="E21" s="6">
        <v>69928.743091276221</v>
      </c>
      <c r="F21" s="7">
        <v>19.09166048047431</v>
      </c>
      <c r="G21" s="7">
        <v>17.87</v>
      </c>
      <c r="H21" s="7">
        <v>20.14</v>
      </c>
      <c r="I21" s="6">
        <v>24698.013833917408</v>
      </c>
      <c r="J21" s="7">
        <v>6.7429510929967336</v>
      </c>
      <c r="K21" s="5">
        <v>5.91</v>
      </c>
      <c r="L21" s="5">
        <v>7.6300000000000008</v>
      </c>
    </row>
    <row r="22" spans="1:12" x14ac:dyDescent="0.65">
      <c r="A22" s="5" t="s">
        <v>74</v>
      </c>
      <c r="B22" s="5" t="s">
        <v>114</v>
      </c>
      <c r="C22" s="5" t="s">
        <v>115</v>
      </c>
      <c r="D22" s="6">
        <v>43656.999999999993</v>
      </c>
      <c r="E22" s="6">
        <v>7926.0841430428263</v>
      </c>
      <c r="F22" s="7">
        <v>18.155356856959543</v>
      </c>
      <c r="G22" s="7">
        <v>16.900000000000002</v>
      </c>
      <c r="H22" s="7">
        <v>19.28</v>
      </c>
      <c r="I22" s="6">
        <v>2497.8220921884013</v>
      </c>
      <c r="J22" s="7">
        <v>5.7214698494820881</v>
      </c>
      <c r="K22" s="5">
        <v>5.0500000000000007</v>
      </c>
      <c r="L22" s="5">
        <v>6.4399999999999995</v>
      </c>
    </row>
    <row r="23" spans="1:12" x14ac:dyDescent="0.65">
      <c r="A23" s="5" t="s">
        <v>71</v>
      </c>
      <c r="B23" s="5" t="s">
        <v>116</v>
      </c>
      <c r="C23" s="5" t="s">
        <v>117</v>
      </c>
      <c r="D23" s="6">
        <v>54555.000000000116</v>
      </c>
      <c r="E23" s="6">
        <v>10806.677993920945</v>
      </c>
      <c r="F23" s="7">
        <v>19.808776452975753</v>
      </c>
      <c r="G23" s="7">
        <v>18.59</v>
      </c>
      <c r="H23" s="7">
        <v>20.84</v>
      </c>
      <c r="I23" s="6">
        <v>3925.9990767296458</v>
      </c>
      <c r="J23" s="7">
        <v>7.1964056030238099</v>
      </c>
      <c r="K23" s="5">
        <v>6.2700000000000005</v>
      </c>
      <c r="L23" s="5">
        <v>8.18</v>
      </c>
    </row>
    <row r="24" spans="1:12" x14ac:dyDescent="0.65">
      <c r="A24" s="5" t="s">
        <v>71</v>
      </c>
      <c r="B24" s="5" t="s">
        <v>118</v>
      </c>
      <c r="C24" s="5" t="s">
        <v>119</v>
      </c>
      <c r="D24" s="6">
        <v>66422.000000000146</v>
      </c>
      <c r="E24" s="6">
        <v>13576.900642670887</v>
      </c>
      <c r="F24" s="7">
        <v>20.440367111304774</v>
      </c>
      <c r="G24" s="7">
        <v>19.2</v>
      </c>
      <c r="H24" s="7">
        <v>21.5</v>
      </c>
      <c r="I24" s="6">
        <v>4795.8232551953997</v>
      </c>
      <c r="J24" s="7">
        <v>7.2202331384110527</v>
      </c>
      <c r="K24" s="5">
        <v>6.34</v>
      </c>
      <c r="L24" s="5">
        <v>8.17</v>
      </c>
    </row>
    <row r="25" spans="1:12" x14ac:dyDescent="0.65">
      <c r="A25" s="5" t="s">
        <v>74</v>
      </c>
      <c r="B25" s="5" t="s">
        <v>120</v>
      </c>
      <c r="C25" s="5" t="s">
        <v>121</v>
      </c>
      <c r="D25" s="6">
        <v>35187.000000000109</v>
      </c>
      <c r="E25" s="6">
        <v>7365.8662405864115</v>
      </c>
      <c r="F25" s="7">
        <v>20.933487482838515</v>
      </c>
      <c r="G25" s="7">
        <v>19.57</v>
      </c>
      <c r="H25" s="7">
        <v>22.09</v>
      </c>
      <c r="I25" s="6">
        <v>2602.8566129472638</v>
      </c>
      <c r="J25" s="7">
        <v>7.3972109385490521</v>
      </c>
      <c r="K25" s="5">
        <v>6.49</v>
      </c>
      <c r="L25" s="5">
        <v>8.36</v>
      </c>
    </row>
    <row r="26" spans="1:12" x14ac:dyDescent="0.65">
      <c r="A26" s="5" t="s">
        <v>71</v>
      </c>
      <c r="B26" s="5" t="s">
        <v>122</v>
      </c>
      <c r="C26" s="5" t="s">
        <v>123</v>
      </c>
      <c r="D26" s="6">
        <v>114429.00000000042</v>
      </c>
      <c r="E26" s="6">
        <v>21256.095129710196</v>
      </c>
      <c r="F26" s="7">
        <v>18.575793836973247</v>
      </c>
      <c r="G26" s="7">
        <v>17.36</v>
      </c>
      <c r="H26" s="7">
        <v>19.64</v>
      </c>
      <c r="I26" s="6">
        <v>7343.7865644526428</v>
      </c>
      <c r="J26" s="7">
        <v>6.41776696855921</v>
      </c>
      <c r="K26" s="5">
        <v>5.64</v>
      </c>
      <c r="L26" s="5">
        <v>7.2499999999999991</v>
      </c>
    </row>
    <row r="27" spans="1:12" x14ac:dyDescent="0.65">
      <c r="A27" s="5" t="s">
        <v>74</v>
      </c>
      <c r="B27" s="5" t="s">
        <v>124</v>
      </c>
      <c r="C27" s="5" t="s">
        <v>125</v>
      </c>
      <c r="D27" s="6">
        <v>30303.999999999898</v>
      </c>
      <c r="E27" s="6">
        <v>6214.8395509825623</v>
      </c>
      <c r="F27" s="7">
        <v>20.508314252186455</v>
      </c>
      <c r="G27" s="7">
        <v>19.29</v>
      </c>
      <c r="H27" s="7">
        <v>21.57</v>
      </c>
      <c r="I27" s="6">
        <v>2272.0775717566453</v>
      </c>
      <c r="J27" s="7">
        <v>7.4976160630829316</v>
      </c>
      <c r="K27" s="5">
        <v>6.6000000000000005</v>
      </c>
      <c r="L27" s="5">
        <v>8.4699999999999989</v>
      </c>
    </row>
    <row r="28" spans="1:12" x14ac:dyDescent="0.65">
      <c r="A28" s="5" t="s">
        <v>104</v>
      </c>
      <c r="B28" s="5" t="s">
        <v>126</v>
      </c>
      <c r="C28" s="5" t="s">
        <v>127</v>
      </c>
      <c r="D28" s="6">
        <v>76049.999999999956</v>
      </c>
      <c r="E28" s="6">
        <v>12771.164895632013</v>
      </c>
      <c r="F28" s="7">
        <v>16.793116233572679</v>
      </c>
      <c r="G28" s="7">
        <v>15.52</v>
      </c>
      <c r="H28" s="7">
        <v>17.96</v>
      </c>
      <c r="I28" s="6">
        <v>3921.6385930475431</v>
      </c>
      <c r="J28" s="7">
        <v>5.156658242008608</v>
      </c>
      <c r="K28" s="5">
        <v>4.54</v>
      </c>
      <c r="L28" s="5">
        <v>5.81</v>
      </c>
    </row>
    <row r="29" spans="1:12" x14ac:dyDescent="0.65">
      <c r="A29" s="5" t="s">
        <v>68</v>
      </c>
      <c r="B29" s="5" t="s">
        <v>128</v>
      </c>
      <c r="C29" s="5" t="s">
        <v>129</v>
      </c>
      <c r="D29" s="6">
        <v>44957.000000000058</v>
      </c>
      <c r="E29" s="6">
        <v>7797.5799365898201</v>
      </c>
      <c r="F29" s="7">
        <v>17.34452907576086</v>
      </c>
      <c r="G29" s="7">
        <v>16.11</v>
      </c>
      <c r="H29" s="7">
        <v>18.459999999999997</v>
      </c>
      <c r="I29" s="6">
        <v>2361.010233105937</v>
      </c>
      <c r="J29" s="7">
        <v>5.2517077053761048</v>
      </c>
      <c r="K29" s="5">
        <v>4.62</v>
      </c>
      <c r="L29" s="5">
        <v>5.93</v>
      </c>
    </row>
    <row r="30" spans="1:12" x14ac:dyDescent="0.65">
      <c r="A30" s="5" t="s">
        <v>93</v>
      </c>
      <c r="B30" s="5" t="s">
        <v>130</v>
      </c>
      <c r="C30" s="5" t="s">
        <v>131</v>
      </c>
      <c r="D30" s="6">
        <v>192347.99999999985</v>
      </c>
      <c r="E30" s="6">
        <v>37833.240447949072</v>
      </c>
      <c r="F30" s="7">
        <v>19.669162376499418</v>
      </c>
      <c r="G30" s="7">
        <v>18.459999999999997</v>
      </c>
      <c r="H30" s="7">
        <v>20.7</v>
      </c>
      <c r="I30" s="6">
        <v>13704.830423503541</v>
      </c>
      <c r="J30" s="7">
        <v>7.1250184163617725</v>
      </c>
      <c r="K30" s="5">
        <v>6.21</v>
      </c>
      <c r="L30" s="5">
        <v>8.1</v>
      </c>
    </row>
    <row r="31" spans="1:12" x14ac:dyDescent="0.65">
      <c r="A31" s="5" t="s">
        <v>85</v>
      </c>
      <c r="B31" s="5" t="s">
        <v>132</v>
      </c>
      <c r="C31" s="5" t="s">
        <v>133</v>
      </c>
      <c r="D31" s="6">
        <v>66483.999999999898</v>
      </c>
      <c r="E31" s="6">
        <v>12590.514603977022</v>
      </c>
      <c r="F31" s="7">
        <v>18.937661097372363</v>
      </c>
      <c r="G31" s="7">
        <v>17.61</v>
      </c>
      <c r="H31" s="7">
        <v>20.100000000000001</v>
      </c>
      <c r="I31" s="6">
        <v>4095.8351150946378</v>
      </c>
      <c r="J31" s="7">
        <v>6.1606328065318756</v>
      </c>
      <c r="K31" s="5">
        <v>5.4</v>
      </c>
      <c r="L31" s="5">
        <v>6.98</v>
      </c>
    </row>
    <row r="32" spans="1:12" x14ac:dyDescent="0.65">
      <c r="A32" s="5" t="s">
        <v>85</v>
      </c>
      <c r="B32" s="5" t="s">
        <v>134</v>
      </c>
      <c r="C32" s="5" t="s">
        <v>135</v>
      </c>
      <c r="D32" s="6">
        <v>65039.000000000036</v>
      </c>
      <c r="E32" s="6">
        <v>12353.768482418522</v>
      </c>
      <c r="F32" s="7">
        <v>18.994401024644468</v>
      </c>
      <c r="G32" s="7">
        <v>17.77</v>
      </c>
      <c r="H32" s="7">
        <v>20.07</v>
      </c>
      <c r="I32" s="6">
        <v>4561.6162115770812</v>
      </c>
      <c r="J32" s="7">
        <v>7.0136628969957791</v>
      </c>
      <c r="K32" s="5">
        <v>6.18</v>
      </c>
      <c r="L32" s="5">
        <v>7.89</v>
      </c>
    </row>
    <row r="33" spans="1:12" x14ac:dyDescent="0.65">
      <c r="A33" s="5" t="s">
        <v>88</v>
      </c>
      <c r="B33" s="5" t="s">
        <v>136</v>
      </c>
      <c r="C33" s="5" t="s">
        <v>137</v>
      </c>
      <c r="D33" s="6">
        <v>101147.00000000026</v>
      </c>
      <c r="E33" s="6">
        <v>17499.296802108263</v>
      </c>
      <c r="F33" s="7">
        <v>17.300855983972056</v>
      </c>
      <c r="G33" s="7">
        <v>16.100000000000001</v>
      </c>
      <c r="H33" s="7">
        <v>18.360000000000003</v>
      </c>
      <c r="I33" s="6">
        <v>5831.0392931619335</v>
      </c>
      <c r="J33" s="7">
        <v>5.7649157099685899</v>
      </c>
      <c r="K33" s="5">
        <v>5.0299999999999994</v>
      </c>
      <c r="L33" s="5">
        <v>6.5500000000000007</v>
      </c>
    </row>
    <row r="34" spans="1:12" x14ac:dyDescent="0.65">
      <c r="A34" s="5" t="s">
        <v>85</v>
      </c>
      <c r="B34" s="5" t="s">
        <v>138</v>
      </c>
      <c r="C34" s="5" t="s">
        <v>139</v>
      </c>
      <c r="D34" s="6">
        <v>35147.000000000007</v>
      </c>
      <c r="E34" s="6">
        <v>5768.633580713361</v>
      </c>
      <c r="F34" s="7">
        <v>16.412876150776341</v>
      </c>
      <c r="G34" s="7">
        <v>15.2</v>
      </c>
      <c r="H34" s="7">
        <v>17.53</v>
      </c>
      <c r="I34" s="6">
        <v>1695.7161441102132</v>
      </c>
      <c r="J34" s="7">
        <v>4.8246397818027429</v>
      </c>
      <c r="K34" s="5">
        <v>4.21</v>
      </c>
      <c r="L34" s="5">
        <v>5.48</v>
      </c>
    </row>
    <row r="35" spans="1:12" x14ac:dyDescent="0.65">
      <c r="A35" s="5" t="s">
        <v>68</v>
      </c>
      <c r="B35" s="5" t="s">
        <v>140</v>
      </c>
      <c r="C35" s="5" t="s">
        <v>141</v>
      </c>
      <c r="D35" s="6">
        <v>99057.00000000032</v>
      </c>
      <c r="E35" s="6">
        <v>15377.113068356231</v>
      </c>
      <c r="F35" s="7">
        <v>15.523499670246608</v>
      </c>
      <c r="G35" s="7">
        <v>14.32</v>
      </c>
      <c r="H35" s="7">
        <v>16.650000000000002</v>
      </c>
      <c r="I35" s="6">
        <v>4753.7687470734554</v>
      </c>
      <c r="J35" s="7">
        <v>4.7990235390466447</v>
      </c>
      <c r="K35" s="5">
        <v>4.1300000000000008</v>
      </c>
      <c r="L35" s="5">
        <v>5.5100000000000007</v>
      </c>
    </row>
    <row r="36" spans="1:12" x14ac:dyDescent="0.65">
      <c r="A36" s="5" t="s">
        <v>104</v>
      </c>
      <c r="B36" s="5" t="s">
        <v>142</v>
      </c>
      <c r="C36" s="5" t="s">
        <v>143</v>
      </c>
      <c r="D36" s="6">
        <v>148413.00000000017</v>
      </c>
      <c r="E36" s="6">
        <v>26480.957741153219</v>
      </c>
      <c r="F36" s="7">
        <v>17.84274810235841</v>
      </c>
      <c r="G36" s="7">
        <v>16.7</v>
      </c>
      <c r="H36" s="7">
        <v>18.87</v>
      </c>
      <c r="I36" s="6">
        <v>9112.3274586785847</v>
      </c>
      <c r="J36" s="7">
        <v>6.1398445275538993</v>
      </c>
      <c r="K36" s="5">
        <v>5.3900000000000006</v>
      </c>
      <c r="L36" s="5">
        <v>6.93</v>
      </c>
    </row>
    <row r="37" spans="1:12" x14ac:dyDescent="0.65">
      <c r="A37" s="5" t="s">
        <v>85</v>
      </c>
      <c r="B37" s="5" t="s">
        <v>144</v>
      </c>
      <c r="C37" s="5" t="s">
        <v>145</v>
      </c>
      <c r="D37" s="6">
        <v>65306.999999999964</v>
      </c>
      <c r="E37" s="6">
        <v>11736.114351157354</v>
      </c>
      <c r="F37" s="7">
        <v>17.970683619148573</v>
      </c>
      <c r="G37" s="7">
        <v>16.7</v>
      </c>
      <c r="H37" s="7">
        <v>19.12</v>
      </c>
      <c r="I37" s="6">
        <v>3917.6789827394637</v>
      </c>
      <c r="J37" s="7">
        <v>5.9988653325668917</v>
      </c>
      <c r="K37" s="5">
        <v>5.26</v>
      </c>
      <c r="L37" s="5">
        <v>6.78</v>
      </c>
    </row>
    <row r="38" spans="1:12" x14ac:dyDescent="0.65">
      <c r="A38" s="5" t="s">
        <v>88</v>
      </c>
      <c r="B38" s="5" t="s">
        <v>146</v>
      </c>
      <c r="C38" s="5" t="s">
        <v>147</v>
      </c>
      <c r="D38" s="6">
        <v>135130.99999999991</v>
      </c>
      <c r="E38" s="6">
        <v>23255.717851328547</v>
      </c>
      <c r="F38" s="7">
        <v>17.209757828572691</v>
      </c>
      <c r="G38" s="7">
        <v>15.93</v>
      </c>
      <c r="H38" s="7">
        <v>18.360000000000003</v>
      </c>
      <c r="I38" s="6">
        <v>7224.4902752894341</v>
      </c>
      <c r="J38" s="7">
        <v>5.3462864000780188</v>
      </c>
      <c r="K38" s="5">
        <v>4.68</v>
      </c>
      <c r="L38" s="5">
        <v>6.05</v>
      </c>
    </row>
    <row r="39" spans="1:12" x14ac:dyDescent="0.65">
      <c r="A39" s="5" t="s">
        <v>111</v>
      </c>
      <c r="B39" s="5" t="s">
        <v>148</v>
      </c>
      <c r="C39" s="5" t="s">
        <v>149</v>
      </c>
      <c r="D39" s="6">
        <v>46906</v>
      </c>
      <c r="E39" s="6">
        <v>8060.0340094555377</v>
      </c>
      <c r="F39" s="7">
        <v>17.183375281319101</v>
      </c>
      <c r="G39" s="7">
        <v>15.959999999999999</v>
      </c>
      <c r="H39" s="7">
        <v>18.29</v>
      </c>
      <c r="I39" s="6">
        <v>2576.7421411562495</v>
      </c>
      <c r="J39" s="7">
        <v>5.4934169214093087</v>
      </c>
      <c r="K39" s="5">
        <v>4.79</v>
      </c>
      <c r="L39" s="5">
        <v>6.23</v>
      </c>
    </row>
    <row r="40" spans="1:12" x14ac:dyDescent="0.65">
      <c r="A40" s="5" t="s">
        <v>85</v>
      </c>
      <c r="B40" s="5" t="s">
        <v>150</v>
      </c>
      <c r="C40" s="5" t="s">
        <v>151</v>
      </c>
      <c r="D40" s="6">
        <v>39944.000000000036</v>
      </c>
      <c r="E40" s="6">
        <v>7510.7217747028926</v>
      </c>
      <c r="F40" s="7">
        <v>18.803128817101154</v>
      </c>
      <c r="G40" s="7">
        <v>17.54</v>
      </c>
      <c r="H40" s="7">
        <v>19.900000000000002</v>
      </c>
      <c r="I40" s="6">
        <v>2595.3993963151001</v>
      </c>
      <c r="J40" s="7">
        <v>6.4975951239612941</v>
      </c>
      <c r="K40" s="5">
        <v>5.67</v>
      </c>
      <c r="L40" s="5">
        <v>7.3800000000000008</v>
      </c>
    </row>
    <row r="41" spans="1:12" x14ac:dyDescent="0.65">
      <c r="A41" s="5" t="s">
        <v>74</v>
      </c>
      <c r="B41" s="5" t="s">
        <v>152</v>
      </c>
      <c r="C41" s="5" t="s">
        <v>153</v>
      </c>
      <c r="D41" s="6">
        <v>51229.000000000233</v>
      </c>
      <c r="E41" s="6">
        <v>9148.6944765678618</v>
      </c>
      <c r="F41" s="7">
        <v>17.858428773873822</v>
      </c>
      <c r="G41" s="7">
        <v>16.72</v>
      </c>
      <c r="H41" s="7">
        <v>18.89</v>
      </c>
      <c r="I41" s="6">
        <v>3088.930859465107</v>
      </c>
      <c r="J41" s="7">
        <v>6.0296528518321724</v>
      </c>
      <c r="K41" s="5">
        <v>5.33</v>
      </c>
      <c r="L41" s="5">
        <v>6.77</v>
      </c>
    </row>
    <row r="42" spans="1:12" x14ac:dyDescent="0.65">
      <c r="A42" s="5" t="s">
        <v>71</v>
      </c>
      <c r="B42" s="5" t="s">
        <v>154</v>
      </c>
      <c r="C42" s="5" t="s">
        <v>155</v>
      </c>
      <c r="D42" s="6">
        <v>37386.000000000022</v>
      </c>
      <c r="E42" s="6">
        <v>7225.5527371511471</v>
      </c>
      <c r="F42" s="7">
        <v>19.326894391352763</v>
      </c>
      <c r="G42" s="7">
        <v>18.07</v>
      </c>
      <c r="H42" s="7">
        <v>20.41</v>
      </c>
      <c r="I42" s="6">
        <v>2538.8307124624062</v>
      </c>
      <c r="J42" s="7">
        <v>6.7908594459487661</v>
      </c>
      <c r="K42" s="5">
        <v>5.92</v>
      </c>
      <c r="L42" s="5">
        <v>7.7200000000000006</v>
      </c>
    </row>
    <row r="43" spans="1:12" x14ac:dyDescent="0.65">
      <c r="A43" s="5" t="s">
        <v>71</v>
      </c>
      <c r="B43" s="5" t="s">
        <v>156</v>
      </c>
      <c r="C43" s="5" t="s">
        <v>157</v>
      </c>
      <c r="D43" s="6">
        <v>80058.999999999811</v>
      </c>
      <c r="E43" s="6">
        <v>14805.090521865048</v>
      </c>
      <c r="F43" s="7">
        <v>18.492724767815087</v>
      </c>
      <c r="G43" s="7">
        <v>17.309999999999999</v>
      </c>
      <c r="H43" s="7">
        <v>19.54</v>
      </c>
      <c r="I43" s="6">
        <v>4896.3615470041241</v>
      </c>
      <c r="J43" s="7">
        <v>6.1159414269527836</v>
      </c>
      <c r="K43" s="5">
        <v>5.3900000000000006</v>
      </c>
      <c r="L43" s="5">
        <v>6.8900000000000006</v>
      </c>
    </row>
    <row r="44" spans="1:12" x14ac:dyDescent="0.65">
      <c r="A44" s="5" t="s">
        <v>93</v>
      </c>
      <c r="B44" s="5" t="s">
        <v>158</v>
      </c>
      <c r="C44" s="5" t="s">
        <v>159</v>
      </c>
      <c r="D44" s="6">
        <v>90164.000000000087</v>
      </c>
      <c r="E44" s="6">
        <v>17317.099582204453</v>
      </c>
      <c r="F44" s="7">
        <v>19.206223750282192</v>
      </c>
      <c r="G44" s="7">
        <v>18.04</v>
      </c>
      <c r="H44" s="7">
        <v>20.22</v>
      </c>
      <c r="I44" s="6">
        <v>5966.8011747565188</v>
      </c>
      <c r="J44" s="7">
        <v>6.6177201263880354</v>
      </c>
      <c r="K44" s="5">
        <v>5.84</v>
      </c>
      <c r="L44" s="5">
        <v>7.4399999999999995</v>
      </c>
    </row>
    <row r="45" spans="1:12" x14ac:dyDescent="0.65">
      <c r="A45" s="5" t="s">
        <v>85</v>
      </c>
      <c r="B45" s="5" t="s">
        <v>160</v>
      </c>
      <c r="C45" s="5" t="s">
        <v>161</v>
      </c>
      <c r="D45" s="6">
        <v>38954.999999999993</v>
      </c>
      <c r="E45" s="6">
        <v>6090.3506073276158</v>
      </c>
      <c r="F45" s="7">
        <v>15.63432321223878</v>
      </c>
      <c r="G45" s="7">
        <v>14.34</v>
      </c>
      <c r="H45" s="7">
        <v>16.82</v>
      </c>
      <c r="I45" s="6">
        <v>1649.9472441320818</v>
      </c>
      <c r="J45" s="7">
        <v>4.2355210990427006</v>
      </c>
      <c r="K45" s="5">
        <v>3.7199999999999998</v>
      </c>
      <c r="L45" s="5">
        <v>4.79</v>
      </c>
    </row>
    <row r="46" spans="1:12" x14ac:dyDescent="0.65">
      <c r="A46" s="5" t="s">
        <v>88</v>
      </c>
      <c r="B46" s="5" t="s">
        <v>162</v>
      </c>
      <c r="C46" s="5" t="s">
        <v>163</v>
      </c>
      <c r="D46" s="6">
        <v>69080.999999999898</v>
      </c>
      <c r="E46" s="6">
        <v>11294.231522399234</v>
      </c>
      <c r="F46" s="7">
        <v>16.349258873495245</v>
      </c>
      <c r="G46" s="7">
        <v>15.110000000000001</v>
      </c>
      <c r="H46" s="7">
        <v>17.48</v>
      </c>
      <c r="I46" s="6">
        <v>3610.7620684435374</v>
      </c>
      <c r="J46" s="7">
        <v>5.2268526345066491</v>
      </c>
      <c r="K46" s="5">
        <v>4.5199999999999996</v>
      </c>
      <c r="L46" s="5">
        <v>5.99</v>
      </c>
    </row>
    <row r="47" spans="1:12" x14ac:dyDescent="0.65">
      <c r="A47" s="5" t="s">
        <v>111</v>
      </c>
      <c r="B47" s="5" t="s">
        <v>164</v>
      </c>
      <c r="C47" s="5" t="s">
        <v>165</v>
      </c>
      <c r="D47" s="6">
        <v>42742.000000000007</v>
      </c>
      <c r="E47" s="6">
        <v>8365.1590526544751</v>
      </c>
      <c r="F47" s="7">
        <v>19.571285977854274</v>
      </c>
      <c r="G47" s="7">
        <v>18.34</v>
      </c>
      <c r="H47" s="7">
        <v>20.65</v>
      </c>
      <c r="I47" s="6">
        <v>3092.0083801495566</v>
      </c>
      <c r="J47" s="7">
        <v>7.2341218945055257</v>
      </c>
      <c r="K47" s="5">
        <v>6.32</v>
      </c>
      <c r="L47" s="5">
        <v>8.19</v>
      </c>
    </row>
    <row r="48" spans="1:12" x14ac:dyDescent="0.65">
      <c r="A48" s="5" t="s">
        <v>68</v>
      </c>
      <c r="B48" s="5" t="s">
        <v>166</v>
      </c>
      <c r="C48" s="5" t="s">
        <v>167</v>
      </c>
      <c r="D48" s="6">
        <v>66063.000000000058</v>
      </c>
      <c r="E48" s="6">
        <v>10530.294741926171</v>
      </c>
      <c r="F48" s="7">
        <v>15.939776791738433</v>
      </c>
      <c r="G48" s="7">
        <v>14.91</v>
      </c>
      <c r="H48" s="7">
        <v>16.93</v>
      </c>
      <c r="I48" s="6">
        <v>3451.273460614153</v>
      </c>
      <c r="J48" s="7">
        <v>5.2242154619290018</v>
      </c>
      <c r="K48" s="5">
        <v>4.55</v>
      </c>
      <c r="L48" s="5">
        <v>5.9700000000000006</v>
      </c>
    </row>
    <row r="49" spans="1:12" x14ac:dyDescent="0.65">
      <c r="A49" s="5" t="s">
        <v>71</v>
      </c>
      <c r="B49" s="5" t="s">
        <v>168</v>
      </c>
      <c r="C49" s="5" t="s">
        <v>169</v>
      </c>
      <c r="D49" s="6">
        <v>50528.999999999833</v>
      </c>
      <c r="E49" s="6">
        <v>9335.7147540151382</v>
      </c>
      <c r="F49" s="7">
        <v>18.475953915603256</v>
      </c>
      <c r="G49" s="7">
        <v>17.39</v>
      </c>
      <c r="H49" s="7">
        <v>19.46</v>
      </c>
      <c r="I49" s="6">
        <v>3400.2866163783151</v>
      </c>
      <c r="J49" s="7">
        <v>6.7293764301259094</v>
      </c>
      <c r="K49" s="5">
        <v>5.92</v>
      </c>
      <c r="L49" s="5">
        <v>7.580000000000001</v>
      </c>
    </row>
    <row r="50" spans="1:12" x14ac:dyDescent="0.65">
      <c r="A50" s="5" t="s">
        <v>85</v>
      </c>
      <c r="B50" s="5" t="s">
        <v>170</v>
      </c>
      <c r="C50" s="5" t="s">
        <v>171</v>
      </c>
      <c r="D50" s="6">
        <v>45080.000000000102</v>
      </c>
      <c r="E50" s="6">
        <v>8446.5645445644659</v>
      </c>
      <c r="F50" s="7">
        <v>18.736833506132314</v>
      </c>
      <c r="G50" s="7">
        <v>17.43</v>
      </c>
      <c r="H50" s="7">
        <v>19.900000000000002</v>
      </c>
      <c r="I50" s="6">
        <v>2713.8048260816331</v>
      </c>
      <c r="J50" s="7">
        <v>6.0199752131358197</v>
      </c>
      <c r="K50" s="5">
        <v>5.3199999999999994</v>
      </c>
      <c r="L50" s="5">
        <v>6.77</v>
      </c>
    </row>
    <row r="51" spans="1:12" x14ac:dyDescent="0.65">
      <c r="A51" s="5" t="s">
        <v>85</v>
      </c>
      <c r="B51" s="5" t="s">
        <v>172</v>
      </c>
      <c r="C51" s="5" t="s">
        <v>173</v>
      </c>
      <c r="D51" s="6">
        <v>114241.99999999981</v>
      </c>
      <c r="E51" s="6">
        <v>21057.87900930045</v>
      </c>
      <c r="F51" s="7">
        <v>18.43269463883728</v>
      </c>
      <c r="G51" s="7">
        <v>17.23</v>
      </c>
      <c r="H51" s="7">
        <v>19.509999999999998</v>
      </c>
      <c r="I51" s="6">
        <v>6864.7255007385638</v>
      </c>
      <c r="J51" s="7">
        <v>6.0089332301067646</v>
      </c>
      <c r="K51" s="5">
        <v>5.28</v>
      </c>
      <c r="L51" s="5">
        <v>6.79</v>
      </c>
    </row>
    <row r="52" spans="1:12" x14ac:dyDescent="0.65">
      <c r="A52" s="5" t="s">
        <v>74</v>
      </c>
      <c r="B52" s="5" t="s">
        <v>174</v>
      </c>
      <c r="C52" s="5" t="s">
        <v>175</v>
      </c>
      <c r="D52" s="6">
        <v>71291.999999999869</v>
      </c>
      <c r="E52" s="6">
        <v>12371.027069593105</v>
      </c>
      <c r="F52" s="7">
        <v>17.352616099412455</v>
      </c>
      <c r="G52" s="7">
        <v>16.14</v>
      </c>
      <c r="H52" s="7">
        <v>18.45</v>
      </c>
      <c r="I52" s="6">
        <v>4071.0452182348758</v>
      </c>
      <c r="J52" s="7">
        <v>5.710381555062102</v>
      </c>
      <c r="K52" s="5">
        <v>4.9799999999999995</v>
      </c>
      <c r="L52" s="5">
        <v>6.49</v>
      </c>
    </row>
    <row r="53" spans="1:12" x14ac:dyDescent="0.65">
      <c r="A53" s="5" t="s">
        <v>85</v>
      </c>
      <c r="B53" s="5" t="s">
        <v>176</v>
      </c>
      <c r="C53" s="5" t="s">
        <v>177</v>
      </c>
      <c r="D53" s="6">
        <v>74454.999999999884</v>
      </c>
      <c r="E53" s="6">
        <v>12589.100522238015</v>
      </c>
      <c r="F53" s="7">
        <v>16.908334594369801</v>
      </c>
      <c r="G53" s="7">
        <v>15.6</v>
      </c>
      <c r="H53" s="7">
        <v>18.09</v>
      </c>
      <c r="I53" s="6">
        <v>3754.9802901641842</v>
      </c>
      <c r="J53" s="7">
        <v>5.0432882817328473</v>
      </c>
      <c r="K53" s="5">
        <v>4.41</v>
      </c>
      <c r="L53" s="5">
        <v>5.71</v>
      </c>
    </row>
    <row r="54" spans="1:12" x14ac:dyDescent="0.65">
      <c r="A54" s="5" t="s">
        <v>104</v>
      </c>
      <c r="B54" s="5" t="s">
        <v>178</v>
      </c>
      <c r="C54" s="5" t="s">
        <v>179</v>
      </c>
      <c r="D54" s="6">
        <v>48296.99999999992</v>
      </c>
      <c r="E54" s="6">
        <v>8063.8389556538232</v>
      </c>
      <c r="F54" s="7">
        <v>16.696355789497975</v>
      </c>
      <c r="G54" s="7">
        <v>15.479999999999999</v>
      </c>
      <c r="H54" s="7">
        <v>17.810000000000002</v>
      </c>
      <c r="I54" s="6">
        <v>2408.2615879269729</v>
      </c>
      <c r="J54" s="7">
        <v>4.9863585479987798</v>
      </c>
      <c r="K54" s="5">
        <v>4.38</v>
      </c>
      <c r="L54" s="5">
        <v>5.64</v>
      </c>
    </row>
    <row r="55" spans="1:12" x14ac:dyDescent="0.65">
      <c r="A55" s="5" t="s">
        <v>68</v>
      </c>
      <c r="B55" s="5" t="s">
        <v>180</v>
      </c>
      <c r="C55" s="5" t="s">
        <v>181</v>
      </c>
      <c r="D55" s="6">
        <v>60342.99999999976</v>
      </c>
      <c r="E55" s="6">
        <v>11076.838643326821</v>
      </c>
      <c r="F55" s="7">
        <v>18.35645997601522</v>
      </c>
      <c r="G55" s="7">
        <v>17.130000000000003</v>
      </c>
      <c r="H55" s="7">
        <v>19.45</v>
      </c>
      <c r="I55" s="6">
        <v>3512.2957265108512</v>
      </c>
      <c r="J55" s="7">
        <v>5.820552054937365</v>
      </c>
      <c r="K55" s="5">
        <v>5.1499999999999995</v>
      </c>
      <c r="L55" s="5">
        <v>6.5299999999999994</v>
      </c>
    </row>
    <row r="56" spans="1:12" x14ac:dyDescent="0.65">
      <c r="A56" s="5" t="s">
        <v>71</v>
      </c>
      <c r="B56" s="5" t="s">
        <v>182</v>
      </c>
      <c r="C56" s="5" t="s">
        <v>183</v>
      </c>
      <c r="D56" s="6">
        <v>180961.00000000029</v>
      </c>
      <c r="E56" s="6">
        <v>31460.373499576235</v>
      </c>
      <c r="F56" s="7">
        <v>17.385167798352231</v>
      </c>
      <c r="G56" s="7">
        <v>16.11</v>
      </c>
      <c r="H56" s="7">
        <v>18.529999999999998</v>
      </c>
      <c r="I56" s="6">
        <v>9917.0541893268874</v>
      </c>
      <c r="J56" s="7">
        <v>5.4802162837997663</v>
      </c>
      <c r="K56" s="5">
        <v>4.79</v>
      </c>
      <c r="L56" s="5">
        <v>6.21</v>
      </c>
    </row>
    <row r="57" spans="1:12" x14ac:dyDescent="0.65">
      <c r="A57" s="5" t="s">
        <v>71</v>
      </c>
      <c r="B57" s="5" t="s">
        <v>184</v>
      </c>
      <c r="C57" s="5" t="s">
        <v>185</v>
      </c>
      <c r="D57" s="6">
        <v>155525.00000000003</v>
      </c>
      <c r="E57" s="6">
        <v>29236.67269358251</v>
      </c>
      <c r="F57" s="7">
        <v>18.798696475539305</v>
      </c>
      <c r="G57" s="7">
        <v>17.580000000000002</v>
      </c>
      <c r="H57" s="7">
        <v>19.89</v>
      </c>
      <c r="I57" s="6">
        <v>9687.5905784244678</v>
      </c>
      <c r="J57" s="7">
        <v>6.2289603461980168</v>
      </c>
      <c r="K57" s="5">
        <v>5.52</v>
      </c>
      <c r="L57" s="5">
        <v>6.99</v>
      </c>
    </row>
    <row r="58" spans="1:12" x14ac:dyDescent="0.65">
      <c r="A58" s="5" t="s">
        <v>74</v>
      </c>
      <c r="B58" s="5" t="s">
        <v>186</v>
      </c>
      <c r="C58" s="5" t="s">
        <v>187</v>
      </c>
      <c r="D58" s="6">
        <v>48717.999999999993</v>
      </c>
      <c r="E58" s="6">
        <v>9128.5106885905279</v>
      </c>
      <c r="F58" s="7">
        <v>18.737449584528363</v>
      </c>
      <c r="G58" s="7">
        <v>17.549999999999997</v>
      </c>
      <c r="H58" s="7">
        <v>19.79</v>
      </c>
      <c r="I58" s="6">
        <v>3117.1331762958516</v>
      </c>
      <c r="J58" s="7">
        <v>6.3983192583764641</v>
      </c>
      <c r="K58" s="5">
        <v>5.59</v>
      </c>
      <c r="L58" s="5">
        <v>7.26</v>
      </c>
    </row>
    <row r="59" spans="1:12" x14ac:dyDescent="0.65">
      <c r="A59" s="5" t="s">
        <v>68</v>
      </c>
      <c r="B59" s="5" t="s">
        <v>188</v>
      </c>
      <c r="C59" s="5" t="s">
        <v>189</v>
      </c>
      <c r="D59" s="6">
        <v>60848.000000000116</v>
      </c>
      <c r="E59" s="6">
        <v>10679.617222903824</v>
      </c>
      <c r="F59" s="7">
        <v>17.551303613765125</v>
      </c>
      <c r="G59" s="7">
        <v>16.38</v>
      </c>
      <c r="H59" s="7">
        <v>18.62</v>
      </c>
      <c r="I59" s="6">
        <v>3691.0241709983188</v>
      </c>
      <c r="J59" s="7">
        <v>6.06597451189573</v>
      </c>
      <c r="K59" s="5">
        <v>5.33</v>
      </c>
      <c r="L59" s="5">
        <v>6.8500000000000005</v>
      </c>
    </row>
    <row r="60" spans="1:12" x14ac:dyDescent="0.65">
      <c r="A60" s="5" t="s">
        <v>68</v>
      </c>
      <c r="B60" s="5" t="s">
        <v>190</v>
      </c>
      <c r="C60" s="5" t="s">
        <v>191</v>
      </c>
      <c r="D60" s="6">
        <v>45676.999999999913</v>
      </c>
      <c r="E60" s="6">
        <v>7391.7922200922621</v>
      </c>
      <c r="F60" s="7">
        <v>16.182744532461143</v>
      </c>
      <c r="G60" s="7">
        <v>14.96</v>
      </c>
      <c r="H60" s="7">
        <v>17.299999999999997</v>
      </c>
      <c r="I60" s="6">
        <v>2262.9779301198428</v>
      </c>
      <c r="J60" s="7">
        <v>4.9543050772157686</v>
      </c>
      <c r="K60" s="5">
        <v>4.3</v>
      </c>
      <c r="L60" s="5">
        <v>5.65</v>
      </c>
    </row>
    <row r="61" spans="1:12" x14ac:dyDescent="0.65">
      <c r="A61" s="5" t="s">
        <v>71</v>
      </c>
      <c r="B61" s="5" t="s">
        <v>192</v>
      </c>
      <c r="C61" s="5" t="s">
        <v>193</v>
      </c>
      <c r="D61" s="6">
        <v>49492.000000000022</v>
      </c>
      <c r="E61" s="6">
        <v>8732.3449465953909</v>
      </c>
      <c r="F61" s="7">
        <v>17.643952450083624</v>
      </c>
      <c r="G61" s="7">
        <v>16.439999999999998</v>
      </c>
      <c r="H61" s="7">
        <v>18.740000000000002</v>
      </c>
      <c r="I61" s="6">
        <v>2839.0797336062365</v>
      </c>
      <c r="J61" s="7">
        <v>5.7364417150372473</v>
      </c>
      <c r="K61" s="5">
        <v>5.0200000000000005</v>
      </c>
      <c r="L61" s="5">
        <v>6.49</v>
      </c>
    </row>
    <row r="62" spans="1:12" x14ac:dyDescent="0.65">
      <c r="A62" s="5" t="s">
        <v>104</v>
      </c>
      <c r="B62" s="5" t="s">
        <v>194</v>
      </c>
      <c r="C62" s="5" t="s">
        <v>195</v>
      </c>
      <c r="D62" s="6">
        <v>27229.000000000025</v>
      </c>
      <c r="E62" s="6">
        <v>4651.3392406257763</v>
      </c>
      <c r="F62" s="7">
        <v>17.082299168628197</v>
      </c>
      <c r="G62" s="7">
        <v>15.959999999999999</v>
      </c>
      <c r="H62" s="7">
        <v>18.14</v>
      </c>
      <c r="I62" s="6">
        <v>1729.9179503529285</v>
      </c>
      <c r="J62" s="7">
        <v>6.3532188121228224</v>
      </c>
      <c r="K62" s="5">
        <v>5.57</v>
      </c>
      <c r="L62" s="5">
        <v>7.19</v>
      </c>
    </row>
    <row r="63" spans="1:12" x14ac:dyDescent="0.65">
      <c r="A63" s="5" t="s">
        <v>88</v>
      </c>
      <c r="B63" s="5" t="s">
        <v>196</v>
      </c>
      <c r="C63" s="5" t="s">
        <v>197</v>
      </c>
      <c r="D63" s="6">
        <v>3150.9999999999991</v>
      </c>
      <c r="E63" s="6">
        <v>557.23534288419557</v>
      </c>
      <c r="F63" s="7">
        <v>17.684396790993201</v>
      </c>
      <c r="G63" s="7">
        <v>16.259999999999998</v>
      </c>
      <c r="H63" s="7">
        <v>19.009999999999998</v>
      </c>
      <c r="I63" s="6">
        <v>157.66708926962434</v>
      </c>
      <c r="J63" s="7">
        <v>5.0037159400071225</v>
      </c>
      <c r="K63" s="5">
        <v>4.3099999999999996</v>
      </c>
      <c r="L63" s="5">
        <v>5.76</v>
      </c>
    </row>
    <row r="64" spans="1:12" x14ac:dyDescent="0.65">
      <c r="A64" s="5" t="s">
        <v>85</v>
      </c>
      <c r="B64" s="5" t="s">
        <v>198</v>
      </c>
      <c r="C64" s="5" t="s">
        <v>199</v>
      </c>
      <c r="D64" s="6">
        <v>71779.000000000146</v>
      </c>
      <c r="E64" s="6">
        <v>12681.459229234473</v>
      </c>
      <c r="F64" s="7">
        <v>17.667366819312679</v>
      </c>
      <c r="G64" s="7">
        <v>16.489999999999998</v>
      </c>
      <c r="H64" s="7">
        <v>18.72</v>
      </c>
      <c r="I64" s="6">
        <v>4118.1331469601582</v>
      </c>
      <c r="J64" s="7">
        <v>5.7372395087144614</v>
      </c>
      <c r="K64" s="5">
        <v>5.0299999999999994</v>
      </c>
      <c r="L64" s="5">
        <v>6.49</v>
      </c>
    </row>
    <row r="65" spans="1:12" x14ac:dyDescent="0.65">
      <c r="A65" s="5" t="s">
        <v>71</v>
      </c>
      <c r="B65" s="5" t="s">
        <v>200</v>
      </c>
      <c r="C65" s="5" t="s">
        <v>201</v>
      </c>
      <c r="D65" s="6">
        <v>34809.000000000116</v>
      </c>
      <c r="E65" s="6">
        <v>6847.6370362968555</v>
      </c>
      <c r="F65" s="7">
        <v>19.672030326343283</v>
      </c>
      <c r="G65" s="7">
        <v>18.45</v>
      </c>
      <c r="H65" s="7">
        <v>20.76</v>
      </c>
      <c r="I65" s="6">
        <v>2454.6909433130618</v>
      </c>
      <c r="J65" s="7">
        <v>7.0518858436411715</v>
      </c>
      <c r="K65" s="5">
        <v>6.1899999999999995</v>
      </c>
      <c r="L65" s="5">
        <v>7.9600000000000009</v>
      </c>
    </row>
    <row r="66" spans="1:12" x14ac:dyDescent="0.65">
      <c r="A66" s="5" t="s">
        <v>74</v>
      </c>
      <c r="B66" s="5" t="s">
        <v>202</v>
      </c>
      <c r="C66" s="5" t="s">
        <v>203</v>
      </c>
      <c r="D66" s="6">
        <v>24791.000000000025</v>
      </c>
      <c r="E66" s="6">
        <v>4951.9010809120991</v>
      </c>
      <c r="F66" s="7">
        <v>19.97459191203297</v>
      </c>
      <c r="G66" s="7">
        <v>18.690000000000001</v>
      </c>
      <c r="H66" s="7">
        <v>21.09</v>
      </c>
      <c r="I66" s="6">
        <v>1796.0188198108058</v>
      </c>
      <c r="J66" s="7">
        <v>7.2446404736025327</v>
      </c>
      <c r="K66" s="5">
        <v>6.3100000000000005</v>
      </c>
      <c r="L66" s="5">
        <v>8.2000000000000011</v>
      </c>
    </row>
    <row r="67" spans="1:12" x14ac:dyDescent="0.65">
      <c r="A67" s="5" t="s">
        <v>104</v>
      </c>
      <c r="B67" s="5" t="s">
        <v>204</v>
      </c>
      <c r="C67" s="5" t="s">
        <v>205</v>
      </c>
      <c r="D67" s="6">
        <v>273851.99999999849</v>
      </c>
      <c r="E67" s="6">
        <v>52281.586384439586</v>
      </c>
      <c r="F67" s="7">
        <v>19.091182969063535</v>
      </c>
      <c r="G67" s="7">
        <v>17.940000000000001</v>
      </c>
      <c r="H67" s="7">
        <v>20.11</v>
      </c>
      <c r="I67" s="6">
        <v>18144.591579591284</v>
      </c>
      <c r="J67" s="7">
        <v>6.6256925564141689</v>
      </c>
      <c r="K67" s="5">
        <v>5.87</v>
      </c>
      <c r="L67" s="5">
        <v>7.4399999999999995</v>
      </c>
    </row>
    <row r="68" spans="1:12" x14ac:dyDescent="0.65">
      <c r="A68" s="5" t="s">
        <v>104</v>
      </c>
      <c r="B68" s="5" t="s">
        <v>206</v>
      </c>
      <c r="C68" s="5" t="s">
        <v>207</v>
      </c>
      <c r="D68" s="6">
        <v>44535.999999999978</v>
      </c>
      <c r="E68" s="6">
        <v>7613.5455400350484</v>
      </c>
      <c r="F68" s="7">
        <v>17.095261226951347</v>
      </c>
      <c r="G68" s="7">
        <v>15.9</v>
      </c>
      <c r="H68" s="7">
        <v>18.21</v>
      </c>
      <c r="I68" s="6">
        <v>2359.4395719676681</v>
      </c>
      <c r="J68" s="7">
        <v>5.2978255163635541</v>
      </c>
      <c r="K68" s="5">
        <v>4.67</v>
      </c>
      <c r="L68" s="5">
        <v>5.9799999999999995</v>
      </c>
    </row>
    <row r="69" spans="1:12" x14ac:dyDescent="0.65">
      <c r="A69" s="5" t="s">
        <v>208</v>
      </c>
      <c r="B69" s="5" t="s">
        <v>209</v>
      </c>
      <c r="C69" s="5" t="s">
        <v>210</v>
      </c>
      <c r="D69" s="6">
        <v>239727.99999999991</v>
      </c>
      <c r="E69" s="6">
        <v>47110.682657173544</v>
      </c>
      <c r="F69" s="7">
        <v>19.651723059956936</v>
      </c>
      <c r="G69" s="7">
        <v>18.45</v>
      </c>
      <c r="H69" s="7">
        <v>20.7</v>
      </c>
      <c r="I69" s="6">
        <v>16169.716532135355</v>
      </c>
      <c r="J69" s="7">
        <v>6.7450262514747452</v>
      </c>
      <c r="K69" s="5">
        <v>5.9499999999999993</v>
      </c>
      <c r="L69" s="5">
        <v>7.59</v>
      </c>
    </row>
    <row r="70" spans="1:12" x14ac:dyDescent="0.65">
      <c r="A70" s="5" t="s">
        <v>111</v>
      </c>
      <c r="B70" s="5" t="s">
        <v>211</v>
      </c>
      <c r="C70" s="5" t="s">
        <v>212</v>
      </c>
      <c r="D70" s="6">
        <v>116905.99999999996</v>
      </c>
      <c r="E70" s="6">
        <v>22270.790614743957</v>
      </c>
      <c r="F70" s="7">
        <v>19.050169037298311</v>
      </c>
      <c r="G70" s="7">
        <v>17.87</v>
      </c>
      <c r="H70" s="7">
        <v>20.09</v>
      </c>
      <c r="I70" s="6">
        <v>8240.4960715493507</v>
      </c>
      <c r="J70" s="7">
        <v>7.0488221918031062</v>
      </c>
      <c r="K70" s="5">
        <v>6.16</v>
      </c>
      <c r="L70" s="5">
        <v>8</v>
      </c>
    </row>
    <row r="71" spans="1:12" x14ac:dyDescent="0.65">
      <c r="A71" s="5" t="s">
        <v>93</v>
      </c>
      <c r="B71" s="5" t="s">
        <v>213</v>
      </c>
      <c r="C71" s="5" t="s">
        <v>214</v>
      </c>
      <c r="D71" s="6">
        <v>30080.000000000076</v>
      </c>
      <c r="E71" s="6">
        <v>5244.7791037039451</v>
      </c>
      <c r="F71" s="7">
        <v>17.436100743696581</v>
      </c>
      <c r="G71" s="7">
        <v>16.259999999999998</v>
      </c>
      <c r="H71" s="7">
        <v>18.5</v>
      </c>
      <c r="I71" s="6">
        <v>1721.4917191194304</v>
      </c>
      <c r="J71" s="7">
        <v>5.7230442789874605</v>
      </c>
      <c r="K71" s="5">
        <v>5</v>
      </c>
      <c r="L71" s="5">
        <v>6.5</v>
      </c>
    </row>
    <row r="72" spans="1:12" x14ac:dyDescent="0.65">
      <c r="A72" s="5" t="s">
        <v>68</v>
      </c>
      <c r="B72" s="5" t="s">
        <v>215</v>
      </c>
      <c r="C72" s="5" t="s">
        <v>216</v>
      </c>
      <c r="D72" s="6">
        <v>39313.000000000051</v>
      </c>
      <c r="E72" s="6">
        <v>7088.7507584331033</v>
      </c>
      <c r="F72" s="7">
        <v>18.031569095294415</v>
      </c>
      <c r="G72" s="7">
        <v>16.82</v>
      </c>
      <c r="H72" s="7">
        <v>19.12</v>
      </c>
      <c r="I72" s="6">
        <v>2386.5681410683469</v>
      </c>
      <c r="J72" s="7">
        <v>6.0706843564936319</v>
      </c>
      <c r="K72" s="5">
        <v>5.3100000000000005</v>
      </c>
      <c r="L72" s="5">
        <v>6.87</v>
      </c>
    </row>
    <row r="73" spans="1:12" x14ac:dyDescent="0.65">
      <c r="A73" s="5" t="s">
        <v>88</v>
      </c>
      <c r="B73" s="5" t="s">
        <v>217</v>
      </c>
      <c r="C73" s="5" t="s">
        <v>218</v>
      </c>
      <c r="D73" s="6">
        <v>135527.99999999974</v>
      </c>
      <c r="E73" s="6">
        <v>24433.403148666126</v>
      </c>
      <c r="F73" s="7">
        <v>18.028306437537758</v>
      </c>
      <c r="G73" s="7">
        <v>16.77</v>
      </c>
      <c r="H73" s="7">
        <v>19.139999999999997</v>
      </c>
      <c r="I73" s="6">
        <v>7993.387394669262</v>
      </c>
      <c r="J73" s="7">
        <v>5.8979601223874685</v>
      </c>
      <c r="K73" s="5">
        <v>5.1499999999999995</v>
      </c>
      <c r="L73" s="5">
        <v>6.69</v>
      </c>
    </row>
    <row r="74" spans="1:12" x14ac:dyDescent="0.65">
      <c r="A74" s="5" t="s">
        <v>85</v>
      </c>
      <c r="B74" s="5" t="s">
        <v>219</v>
      </c>
      <c r="C74" s="5" t="s">
        <v>220</v>
      </c>
      <c r="D74" s="6">
        <v>62759.999999999891</v>
      </c>
      <c r="E74" s="6">
        <v>11356.766072670369</v>
      </c>
      <c r="F74" s="7">
        <v>18.095548235612473</v>
      </c>
      <c r="G74" s="7">
        <v>16.84</v>
      </c>
      <c r="H74" s="7">
        <v>19.220000000000002</v>
      </c>
      <c r="I74" s="6">
        <v>3604.6073417188491</v>
      </c>
      <c r="J74" s="7">
        <v>5.7434788746316867</v>
      </c>
      <c r="K74" s="5">
        <v>5.07</v>
      </c>
      <c r="L74" s="5">
        <v>6.45</v>
      </c>
    </row>
    <row r="75" spans="1:12" x14ac:dyDescent="0.65">
      <c r="A75" s="5" t="s">
        <v>208</v>
      </c>
      <c r="B75" s="5" t="s">
        <v>221</v>
      </c>
      <c r="C75" s="5" t="s">
        <v>222</v>
      </c>
      <c r="D75" s="6">
        <v>47408.000000000007</v>
      </c>
      <c r="E75" s="6">
        <v>9159.6320109528315</v>
      </c>
      <c r="F75" s="7">
        <v>19.320857262387847</v>
      </c>
      <c r="G75" s="7">
        <v>18.079999999999998</v>
      </c>
      <c r="H75" s="7">
        <v>20.41</v>
      </c>
      <c r="I75" s="6">
        <v>3072.7632898764036</v>
      </c>
      <c r="J75" s="7">
        <v>6.4815290454699719</v>
      </c>
      <c r="K75" s="5">
        <v>5.74</v>
      </c>
      <c r="L75" s="5">
        <v>7.28</v>
      </c>
    </row>
    <row r="76" spans="1:12" x14ac:dyDescent="0.65">
      <c r="A76" s="5" t="s">
        <v>68</v>
      </c>
      <c r="B76" s="5" t="s">
        <v>223</v>
      </c>
      <c r="C76" s="5" t="s">
        <v>224</v>
      </c>
      <c r="D76" s="6">
        <v>38546</v>
      </c>
      <c r="E76" s="6">
        <v>7312.5832191224508</v>
      </c>
      <c r="F76" s="7">
        <v>18.971055930894128</v>
      </c>
      <c r="G76" s="7">
        <v>17.75</v>
      </c>
      <c r="H76" s="7">
        <v>20.05</v>
      </c>
      <c r="I76" s="6">
        <v>2402.1432418966538</v>
      </c>
      <c r="J76" s="7">
        <v>6.231887204629925</v>
      </c>
      <c r="K76" s="5">
        <v>5.48</v>
      </c>
      <c r="L76" s="5">
        <v>7.04</v>
      </c>
    </row>
    <row r="77" spans="1:12" x14ac:dyDescent="0.65">
      <c r="A77" s="5" t="s">
        <v>74</v>
      </c>
      <c r="B77" s="5" t="s">
        <v>225</v>
      </c>
      <c r="C77" s="5" t="s">
        <v>226</v>
      </c>
      <c r="D77" s="6">
        <v>37518.999999999993</v>
      </c>
      <c r="E77" s="6">
        <v>6714.0024528844242</v>
      </c>
      <c r="F77" s="7">
        <v>17.894939771540887</v>
      </c>
      <c r="G77" s="7">
        <v>16.57</v>
      </c>
      <c r="H77" s="7">
        <v>19.059999999999999</v>
      </c>
      <c r="I77" s="6">
        <v>2132.3797297838414</v>
      </c>
      <c r="J77" s="7">
        <v>5.6834663231531888</v>
      </c>
      <c r="K77" s="5">
        <v>4.95</v>
      </c>
      <c r="L77" s="5">
        <v>6.4399999999999995</v>
      </c>
    </row>
    <row r="78" spans="1:12" x14ac:dyDescent="0.65">
      <c r="A78" s="5" t="s">
        <v>74</v>
      </c>
      <c r="B78" s="5" t="s">
        <v>227</v>
      </c>
      <c r="C78" s="5" t="s">
        <v>228</v>
      </c>
      <c r="D78" s="6">
        <v>96601.999999999956</v>
      </c>
      <c r="E78" s="6">
        <v>17842.071433777925</v>
      </c>
      <c r="F78" s="7">
        <v>18.469670849234937</v>
      </c>
      <c r="G78" s="7">
        <v>17.27</v>
      </c>
      <c r="H78" s="7">
        <v>19.53</v>
      </c>
      <c r="I78" s="6">
        <v>6087.7555273538619</v>
      </c>
      <c r="J78" s="7">
        <v>6.3018938814453849</v>
      </c>
      <c r="K78" s="5">
        <v>5.55</v>
      </c>
      <c r="L78" s="5">
        <v>7.1</v>
      </c>
    </row>
    <row r="79" spans="1:12" x14ac:dyDescent="0.65">
      <c r="A79" s="5" t="s">
        <v>74</v>
      </c>
      <c r="B79" s="5" t="s">
        <v>229</v>
      </c>
      <c r="C79" s="5" t="s">
        <v>230</v>
      </c>
      <c r="D79" s="6">
        <v>39143.999999999804</v>
      </c>
      <c r="E79" s="6">
        <v>6792.6121112963147</v>
      </c>
      <c r="F79" s="7">
        <v>17.35288195201397</v>
      </c>
      <c r="G79" s="7">
        <v>16.13</v>
      </c>
      <c r="H79" s="7">
        <v>18.459999999999997</v>
      </c>
      <c r="I79" s="6">
        <v>2117.8621088706846</v>
      </c>
      <c r="J79" s="7">
        <v>5.4104386594898104</v>
      </c>
      <c r="K79" s="5">
        <v>4.7699999999999996</v>
      </c>
      <c r="L79" s="5">
        <v>6.11</v>
      </c>
    </row>
    <row r="80" spans="1:12" x14ac:dyDescent="0.65">
      <c r="A80" s="5" t="s">
        <v>93</v>
      </c>
      <c r="B80" s="5" t="s">
        <v>231</v>
      </c>
      <c r="C80" s="5" t="s">
        <v>232</v>
      </c>
      <c r="D80" s="6">
        <v>133674.00000000015</v>
      </c>
      <c r="E80" s="6">
        <v>27056.542898588727</v>
      </c>
      <c r="F80" s="7">
        <v>20.240692205356837</v>
      </c>
      <c r="G80" s="7">
        <v>19</v>
      </c>
      <c r="H80" s="7">
        <v>21.310000000000002</v>
      </c>
      <c r="I80" s="6">
        <v>9718.488468180909</v>
      </c>
      <c r="J80" s="7">
        <v>7.2702907582483451</v>
      </c>
      <c r="K80" s="5">
        <v>6.38</v>
      </c>
      <c r="L80" s="5">
        <v>8.2100000000000009</v>
      </c>
    </row>
    <row r="81" spans="1:12" x14ac:dyDescent="0.65">
      <c r="A81" s="5" t="s">
        <v>68</v>
      </c>
      <c r="B81" s="5" t="s">
        <v>233</v>
      </c>
      <c r="C81" s="5" t="s">
        <v>234</v>
      </c>
      <c r="D81" s="6">
        <v>55296.000000000036</v>
      </c>
      <c r="E81" s="6">
        <v>10004.586499485322</v>
      </c>
      <c r="F81" s="7">
        <v>18.092785191488201</v>
      </c>
      <c r="G81" s="7">
        <v>16.93</v>
      </c>
      <c r="H81" s="7">
        <v>19.149999999999999</v>
      </c>
      <c r="I81" s="6">
        <v>3493.5171478660723</v>
      </c>
      <c r="J81" s="7">
        <v>6.3178478513203018</v>
      </c>
      <c r="K81" s="5">
        <v>5.54</v>
      </c>
      <c r="L81" s="5">
        <v>7.1499999999999995</v>
      </c>
    </row>
    <row r="82" spans="1:12" x14ac:dyDescent="0.65">
      <c r="A82" s="5" t="s">
        <v>111</v>
      </c>
      <c r="B82" s="5" t="s">
        <v>235</v>
      </c>
      <c r="C82" s="5" t="s">
        <v>236</v>
      </c>
      <c r="D82" s="6">
        <v>141254.99999999959</v>
      </c>
      <c r="E82" s="6">
        <v>28644.1656679517</v>
      </c>
      <c r="F82" s="7">
        <v>20.278337522885408</v>
      </c>
      <c r="G82" s="7">
        <v>19.05</v>
      </c>
      <c r="H82" s="7">
        <v>21.34</v>
      </c>
      <c r="I82" s="6">
        <v>10574.463680782079</v>
      </c>
      <c r="J82" s="7">
        <v>7.4860809746784884</v>
      </c>
      <c r="K82" s="5">
        <v>6.5500000000000007</v>
      </c>
      <c r="L82" s="5">
        <v>8.5</v>
      </c>
    </row>
    <row r="83" spans="1:12" x14ac:dyDescent="0.65">
      <c r="A83" s="5" t="s">
        <v>88</v>
      </c>
      <c r="B83" s="5" t="s">
        <v>237</v>
      </c>
      <c r="C83" s="5" t="s">
        <v>238</v>
      </c>
      <c r="D83" s="6">
        <v>111753.99999999971</v>
      </c>
      <c r="E83" s="6">
        <v>19344.478910515016</v>
      </c>
      <c r="F83" s="7">
        <v>17.309876076485018</v>
      </c>
      <c r="G83" s="7">
        <v>16.12</v>
      </c>
      <c r="H83" s="7">
        <v>18.360000000000003</v>
      </c>
      <c r="I83" s="6">
        <v>6401.6687359388834</v>
      </c>
      <c r="J83" s="7">
        <v>5.728357585356127</v>
      </c>
      <c r="K83" s="5">
        <v>5.01</v>
      </c>
      <c r="L83" s="5">
        <v>6.49</v>
      </c>
    </row>
    <row r="84" spans="1:12" x14ac:dyDescent="0.65">
      <c r="A84" s="5" t="s">
        <v>85</v>
      </c>
      <c r="B84" s="5" t="s">
        <v>239</v>
      </c>
      <c r="C84" s="5" t="s">
        <v>240</v>
      </c>
      <c r="D84" s="6">
        <v>37698.000000000073</v>
      </c>
      <c r="E84" s="6">
        <v>6858.7753968155675</v>
      </c>
      <c r="F84" s="7">
        <v>18.19400338695834</v>
      </c>
      <c r="G84" s="7">
        <v>17.03</v>
      </c>
      <c r="H84" s="7">
        <v>19.239999999999998</v>
      </c>
      <c r="I84" s="6">
        <v>2258.0990665279696</v>
      </c>
      <c r="J84" s="7">
        <v>5.9899704666772076</v>
      </c>
      <c r="K84" s="5">
        <v>5.25</v>
      </c>
      <c r="L84" s="5">
        <v>6.79</v>
      </c>
    </row>
    <row r="85" spans="1:12" x14ac:dyDescent="0.65">
      <c r="A85" s="5" t="s">
        <v>104</v>
      </c>
      <c r="B85" s="5" t="s">
        <v>241</v>
      </c>
      <c r="C85" s="5" t="s">
        <v>242</v>
      </c>
      <c r="D85" s="6">
        <v>76141.000000000189</v>
      </c>
      <c r="E85" s="6">
        <v>13155.326057218039</v>
      </c>
      <c r="F85" s="7">
        <v>17.277585081911198</v>
      </c>
      <c r="G85" s="7">
        <v>16.14</v>
      </c>
      <c r="H85" s="7">
        <v>18.32</v>
      </c>
      <c r="I85" s="6">
        <v>4397.7810287806669</v>
      </c>
      <c r="J85" s="7">
        <v>5.7758382852611101</v>
      </c>
      <c r="K85" s="5">
        <v>5.08</v>
      </c>
      <c r="L85" s="5">
        <v>6.52</v>
      </c>
    </row>
    <row r="86" spans="1:12" x14ac:dyDescent="0.65">
      <c r="A86" s="5" t="s">
        <v>104</v>
      </c>
      <c r="B86" s="5" t="s">
        <v>243</v>
      </c>
      <c r="C86" s="5" t="s">
        <v>244</v>
      </c>
      <c r="D86" s="6">
        <v>50898.999999999971</v>
      </c>
      <c r="E86" s="6">
        <v>9066.2505001647914</v>
      </c>
      <c r="F86" s="7">
        <v>17.812236979439273</v>
      </c>
      <c r="G86" s="7">
        <v>16.54</v>
      </c>
      <c r="H86" s="7">
        <v>18.970000000000002</v>
      </c>
      <c r="I86" s="6">
        <v>3039.6968199950065</v>
      </c>
      <c r="J86" s="7">
        <v>5.9720167783158908</v>
      </c>
      <c r="K86" s="5">
        <v>5.2299999999999995</v>
      </c>
      <c r="L86" s="5">
        <v>6.76</v>
      </c>
    </row>
    <row r="87" spans="1:12" x14ac:dyDescent="0.65">
      <c r="A87" s="5" t="s">
        <v>68</v>
      </c>
      <c r="B87" s="5" t="s">
        <v>245</v>
      </c>
      <c r="C87" s="5" t="s">
        <v>246</v>
      </c>
      <c r="D87" s="6">
        <v>57884.9999999996</v>
      </c>
      <c r="E87" s="6">
        <v>10079.262469013005</v>
      </c>
      <c r="F87" s="7">
        <v>17.412563650363783</v>
      </c>
      <c r="G87" s="7">
        <v>16.170000000000002</v>
      </c>
      <c r="H87" s="7">
        <v>18.54</v>
      </c>
      <c r="I87" s="6">
        <v>3081.9726543473353</v>
      </c>
      <c r="J87" s="7">
        <v>5.3243027629737405</v>
      </c>
      <c r="K87" s="5">
        <v>4.71</v>
      </c>
      <c r="L87" s="5">
        <v>5.9799999999999995</v>
      </c>
    </row>
    <row r="88" spans="1:12" x14ac:dyDescent="0.65">
      <c r="A88" s="5" t="s">
        <v>85</v>
      </c>
      <c r="B88" s="5" t="s">
        <v>247</v>
      </c>
      <c r="C88" s="5" t="s">
        <v>248</v>
      </c>
      <c r="D88" s="6">
        <v>60990.000000000029</v>
      </c>
      <c r="E88" s="6">
        <v>10381.87976928637</v>
      </c>
      <c r="F88" s="7">
        <v>17.022265566955838</v>
      </c>
      <c r="G88" s="7">
        <v>15.770000000000001</v>
      </c>
      <c r="H88" s="7">
        <v>18.14</v>
      </c>
      <c r="I88" s="6">
        <v>3185.0850782687012</v>
      </c>
      <c r="J88" s="7">
        <v>5.2223070638935898</v>
      </c>
      <c r="K88" s="5">
        <v>4.54</v>
      </c>
      <c r="L88" s="5">
        <v>5.93</v>
      </c>
    </row>
    <row r="89" spans="1:12" x14ac:dyDescent="0.65">
      <c r="A89" s="5" t="s">
        <v>74</v>
      </c>
      <c r="B89" s="5" t="s">
        <v>249</v>
      </c>
      <c r="C89" s="5" t="s">
        <v>250</v>
      </c>
      <c r="D89" s="6">
        <v>77201.000000000291</v>
      </c>
      <c r="E89" s="6">
        <v>16544.449555251875</v>
      </c>
      <c r="F89" s="7">
        <v>21.430356543635202</v>
      </c>
      <c r="G89" s="7">
        <v>20.16</v>
      </c>
      <c r="H89" s="7">
        <v>22.53</v>
      </c>
      <c r="I89" s="6">
        <v>6360.3888617112125</v>
      </c>
      <c r="J89" s="7">
        <v>8.2387389563751654</v>
      </c>
      <c r="K89" s="5">
        <v>7.28</v>
      </c>
      <c r="L89" s="5">
        <v>9.27</v>
      </c>
    </row>
    <row r="90" spans="1:12" x14ac:dyDescent="0.65">
      <c r="A90" s="5" t="s">
        <v>74</v>
      </c>
      <c r="B90" s="5" t="s">
        <v>251</v>
      </c>
      <c r="C90" s="5" t="s">
        <v>252</v>
      </c>
      <c r="D90" s="6">
        <v>40195.000000000116</v>
      </c>
      <c r="E90" s="6">
        <v>7577.857860944704</v>
      </c>
      <c r="F90" s="7">
        <v>18.852737556772439</v>
      </c>
      <c r="G90" s="7">
        <v>17.560000000000002</v>
      </c>
      <c r="H90" s="7">
        <v>19.989999999999998</v>
      </c>
      <c r="I90" s="6">
        <v>2459.9923412751941</v>
      </c>
      <c r="J90" s="7">
        <v>6.1201451456031624</v>
      </c>
      <c r="K90" s="5">
        <v>5.4</v>
      </c>
      <c r="L90" s="5">
        <v>6.88</v>
      </c>
    </row>
    <row r="91" spans="1:12" x14ac:dyDescent="0.65">
      <c r="A91" s="5" t="s">
        <v>93</v>
      </c>
      <c r="B91" s="5" t="s">
        <v>253</v>
      </c>
      <c r="C91" s="5" t="s">
        <v>254</v>
      </c>
      <c r="D91" s="6">
        <v>174073.00000000026</v>
      </c>
      <c r="E91" s="6">
        <v>31715.838205210432</v>
      </c>
      <c r="F91" s="7">
        <v>18.219849261637581</v>
      </c>
      <c r="G91" s="7">
        <v>17</v>
      </c>
      <c r="H91" s="7">
        <v>19.329999999999998</v>
      </c>
      <c r="I91" s="6">
        <v>10789.118278219041</v>
      </c>
      <c r="J91" s="7">
        <v>6.198042360514858</v>
      </c>
      <c r="K91" s="5">
        <v>5.45</v>
      </c>
      <c r="L91" s="5">
        <v>6.99</v>
      </c>
    </row>
    <row r="92" spans="1:12" x14ac:dyDescent="0.65">
      <c r="A92" s="5" t="s">
        <v>111</v>
      </c>
      <c r="B92" s="5" t="s">
        <v>255</v>
      </c>
      <c r="C92" s="5" t="s">
        <v>256</v>
      </c>
      <c r="D92" s="6">
        <v>50608.000000000146</v>
      </c>
      <c r="E92" s="6">
        <v>9558.6955912561589</v>
      </c>
      <c r="F92" s="7">
        <v>18.887716549273101</v>
      </c>
      <c r="G92" s="7">
        <v>17.68</v>
      </c>
      <c r="H92" s="7">
        <v>19.98</v>
      </c>
      <c r="I92" s="6">
        <v>3192.3866710345255</v>
      </c>
      <c r="J92" s="7">
        <v>6.3080672443774093</v>
      </c>
      <c r="K92" s="5">
        <v>5.53</v>
      </c>
      <c r="L92" s="5">
        <v>7.12</v>
      </c>
    </row>
    <row r="93" spans="1:12" x14ac:dyDescent="0.65">
      <c r="A93" s="5" t="s">
        <v>68</v>
      </c>
      <c r="B93" s="5" t="s">
        <v>257</v>
      </c>
      <c r="C93" s="5" t="s">
        <v>258</v>
      </c>
      <c r="D93" s="6">
        <v>48268.000000000044</v>
      </c>
      <c r="E93" s="6">
        <v>8987.2539654916509</v>
      </c>
      <c r="F93" s="7">
        <v>18.619486959251766</v>
      </c>
      <c r="G93" s="7">
        <v>17.46</v>
      </c>
      <c r="H93" s="7">
        <v>19.68</v>
      </c>
      <c r="I93" s="6">
        <v>3277.4347139744209</v>
      </c>
      <c r="J93" s="7">
        <v>6.790077720175713</v>
      </c>
      <c r="K93" s="5">
        <v>5.9499999999999993</v>
      </c>
      <c r="L93" s="5">
        <v>7.6899999999999995</v>
      </c>
    </row>
    <row r="94" spans="1:12" x14ac:dyDescent="0.65">
      <c r="A94" s="5" t="s">
        <v>68</v>
      </c>
      <c r="B94" s="5" t="s">
        <v>259</v>
      </c>
      <c r="C94" s="5" t="s">
        <v>260</v>
      </c>
      <c r="D94" s="6">
        <v>56346.000000000058</v>
      </c>
      <c r="E94" s="6">
        <v>10066.305320610762</v>
      </c>
      <c r="F94" s="7">
        <v>17.865164023374778</v>
      </c>
      <c r="G94" s="7">
        <v>16.7</v>
      </c>
      <c r="H94" s="7">
        <v>18.920000000000002</v>
      </c>
      <c r="I94" s="6">
        <v>3196.774034385051</v>
      </c>
      <c r="J94" s="7">
        <v>5.6734711148707069</v>
      </c>
      <c r="K94" s="5">
        <v>5</v>
      </c>
      <c r="L94" s="5">
        <v>6.4</v>
      </c>
    </row>
    <row r="95" spans="1:12" x14ac:dyDescent="0.65">
      <c r="A95" s="5" t="s">
        <v>71</v>
      </c>
      <c r="B95" s="5" t="s">
        <v>261</v>
      </c>
      <c r="C95" s="5" t="s">
        <v>262</v>
      </c>
      <c r="D95" s="6">
        <v>28191.000000000007</v>
      </c>
      <c r="E95" s="6">
        <v>5235.6686769121798</v>
      </c>
      <c r="F95" s="7">
        <v>18.572128256933695</v>
      </c>
      <c r="G95" s="7">
        <v>17.380000000000003</v>
      </c>
      <c r="H95" s="7">
        <v>19.650000000000002</v>
      </c>
      <c r="I95" s="6">
        <v>1843.7025000682054</v>
      </c>
      <c r="J95" s="7">
        <v>6.5400393745103163</v>
      </c>
      <c r="K95" s="5">
        <v>5.74</v>
      </c>
      <c r="L95" s="5">
        <v>7.39</v>
      </c>
    </row>
    <row r="96" spans="1:12" x14ac:dyDescent="0.65">
      <c r="A96" s="5" t="s">
        <v>68</v>
      </c>
      <c r="B96" s="5" t="s">
        <v>263</v>
      </c>
      <c r="C96" s="5" t="s">
        <v>264</v>
      </c>
      <c r="D96" s="6">
        <v>57752.999999999782</v>
      </c>
      <c r="E96" s="6">
        <v>9519.0992981450672</v>
      </c>
      <c r="F96" s="7">
        <v>16.482432597692075</v>
      </c>
      <c r="G96" s="7">
        <v>15.32</v>
      </c>
      <c r="H96" s="7">
        <v>17.549999999999997</v>
      </c>
      <c r="I96" s="6">
        <v>2982.6296887999542</v>
      </c>
      <c r="J96" s="7">
        <v>5.1644584502968813</v>
      </c>
      <c r="K96" s="5">
        <v>4.5</v>
      </c>
      <c r="L96" s="5">
        <v>5.88</v>
      </c>
    </row>
    <row r="97" spans="1:12" x14ac:dyDescent="0.65">
      <c r="A97" s="5" t="s">
        <v>88</v>
      </c>
      <c r="B97" s="5" t="s">
        <v>265</v>
      </c>
      <c r="C97" s="5" t="s">
        <v>266</v>
      </c>
      <c r="D97" s="6">
        <v>112460.99999999987</v>
      </c>
      <c r="E97" s="6">
        <v>19845.45095958887</v>
      </c>
      <c r="F97" s="7">
        <v>17.646518312649622</v>
      </c>
      <c r="G97" s="7">
        <v>16.38</v>
      </c>
      <c r="H97" s="7">
        <v>18.759999999999998</v>
      </c>
      <c r="I97" s="6">
        <v>6241.9561399212826</v>
      </c>
      <c r="J97" s="7">
        <v>5.550329571959427</v>
      </c>
      <c r="K97" s="5">
        <v>4.8500000000000005</v>
      </c>
      <c r="L97" s="5">
        <v>6.29</v>
      </c>
    </row>
    <row r="98" spans="1:12" x14ac:dyDescent="0.65">
      <c r="A98" s="5" t="s">
        <v>85</v>
      </c>
      <c r="B98" s="5" t="s">
        <v>267</v>
      </c>
      <c r="C98" s="5" t="s">
        <v>268</v>
      </c>
      <c r="D98" s="6">
        <v>58112.000000000015</v>
      </c>
      <c r="E98" s="6">
        <v>10068.960209941713</v>
      </c>
      <c r="F98" s="7">
        <v>17.326817541887582</v>
      </c>
      <c r="G98" s="7">
        <v>16.100000000000001</v>
      </c>
      <c r="H98" s="7">
        <v>18.420000000000002</v>
      </c>
      <c r="I98" s="6">
        <v>3133.4148629989295</v>
      </c>
      <c r="J98" s="7">
        <v>5.3920272284535509</v>
      </c>
      <c r="K98" s="5">
        <v>4.72</v>
      </c>
      <c r="L98" s="5">
        <v>6.11</v>
      </c>
    </row>
    <row r="99" spans="1:12" x14ac:dyDescent="0.65">
      <c r="A99" s="5" t="s">
        <v>68</v>
      </c>
      <c r="B99" s="5" t="s">
        <v>269</v>
      </c>
      <c r="C99" s="5" t="s">
        <v>270</v>
      </c>
      <c r="D99" s="6">
        <v>33277.000000000044</v>
      </c>
      <c r="E99" s="6">
        <v>5435.8905065130903</v>
      </c>
      <c r="F99" s="7">
        <v>16.335278139595168</v>
      </c>
      <c r="G99" s="7">
        <v>15.110000000000001</v>
      </c>
      <c r="H99" s="7">
        <v>17.46</v>
      </c>
      <c r="I99" s="6">
        <v>1632.4440957284908</v>
      </c>
      <c r="J99" s="7">
        <v>4.9056227897000619</v>
      </c>
      <c r="K99" s="5">
        <v>4.3</v>
      </c>
      <c r="L99" s="5">
        <v>5.56</v>
      </c>
    </row>
    <row r="100" spans="1:12" x14ac:dyDescent="0.65">
      <c r="A100" s="5" t="s">
        <v>74</v>
      </c>
      <c r="B100" s="5" t="s">
        <v>271</v>
      </c>
      <c r="C100" s="5" t="s">
        <v>272</v>
      </c>
      <c r="D100" s="6">
        <v>51705.000000000073</v>
      </c>
      <c r="E100" s="6">
        <v>9692.4814248298007</v>
      </c>
      <c r="F100" s="7">
        <v>18.745733342674377</v>
      </c>
      <c r="G100" s="7">
        <v>17.61</v>
      </c>
      <c r="H100" s="7">
        <v>19.759999999999998</v>
      </c>
      <c r="I100" s="6">
        <v>3229.4697979359576</v>
      </c>
      <c r="J100" s="7">
        <v>6.2459526118092086</v>
      </c>
      <c r="K100" s="5">
        <v>5.52</v>
      </c>
      <c r="L100" s="5">
        <v>7.03</v>
      </c>
    </row>
    <row r="101" spans="1:12" x14ac:dyDescent="0.65">
      <c r="A101" s="5" t="s">
        <v>104</v>
      </c>
      <c r="B101" s="5" t="s">
        <v>273</v>
      </c>
      <c r="C101" s="5" t="s">
        <v>274</v>
      </c>
      <c r="D101" s="6">
        <v>45253.00000000008</v>
      </c>
      <c r="E101" s="6">
        <v>7625.5007977102587</v>
      </c>
      <c r="F101" s="7">
        <v>16.850818283230382</v>
      </c>
      <c r="G101" s="7">
        <v>15.629999999999999</v>
      </c>
      <c r="H101" s="7">
        <v>17.97</v>
      </c>
      <c r="I101" s="6">
        <v>2416.3893296798883</v>
      </c>
      <c r="J101" s="7">
        <v>5.3397329009786807</v>
      </c>
      <c r="K101" s="5">
        <v>4.68</v>
      </c>
      <c r="L101" s="5">
        <v>6.05</v>
      </c>
    </row>
    <row r="102" spans="1:12" x14ac:dyDescent="0.65">
      <c r="A102" s="5" t="s">
        <v>68</v>
      </c>
      <c r="B102" s="5" t="s">
        <v>275</v>
      </c>
      <c r="C102" s="5" t="s">
        <v>276</v>
      </c>
      <c r="D102" s="6">
        <v>55843.999999999854</v>
      </c>
      <c r="E102" s="6">
        <v>10275.999894930714</v>
      </c>
      <c r="F102" s="7">
        <v>18.401260466533092</v>
      </c>
      <c r="G102" s="7">
        <v>17.18</v>
      </c>
      <c r="H102" s="7">
        <v>19.5</v>
      </c>
      <c r="I102" s="6">
        <v>3503.2503281808408</v>
      </c>
      <c r="J102" s="7">
        <v>6.2732797224067811</v>
      </c>
      <c r="K102" s="5">
        <v>5.5100000000000007</v>
      </c>
      <c r="L102" s="5">
        <v>7.08</v>
      </c>
    </row>
    <row r="103" spans="1:12" x14ac:dyDescent="0.65">
      <c r="A103" s="5" t="s">
        <v>85</v>
      </c>
      <c r="B103" s="5" t="s">
        <v>277</v>
      </c>
      <c r="C103" s="5" t="s">
        <v>278</v>
      </c>
      <c r="D103" s="6">
        <v>46300.000000000015</v>
      </c>
      <c r="E103" s="6">
        <v>9274.5231622004158</v>
      </c>
      <c r="F103" s="7">
        <v>20.031367520951214</v>
      </c>
      <c r="G103" s="7">
        <v>18.8</v>
      </c>
      <c r="H103" s="7">
        <v>21.099999999999998</v>
      </c>
      <c r="I103" s="6">
        <v>3247.6519845067123</v>
      </c>
      <c r="J103" s="7">
        <v>7.014367137163517</v>
      </c>
      <c r="K103" s="5">
        <v>6.2</v>
      </c>
      <c r="L103" s="5">
        <v>7.89</v>
      </c>
    </row>
    <row r="104" spans="1:12" x14ac:dyDescent="0.65">
      <c r="A104" s="5" t="s">
        <v>85</v>
      </c>
      <c r="B104" s="5" t="s">
        <v>279</v>
      </c>
      <c r="C104" s="5" t="s">
        <v>280</v>
      </c>
      <c r="D104" s="6">
        <v>24149.000000000102</v>
      </c>
      <c r="E104" s="6">
        <v>4559.243341578619</v>
      </c>
      <c r="F104" s="7">
        <v>18.879636181947905</v>
      </c>
      <c r="G104" s="7">
        <v>17.7</v>
      </c>
      <c r="H104" s="7">
        <v>19.939999999999998</v>
      </c>
      <c r="I104" s="6">
        <v>1569.3183573801275</v>
      </c>
      <c r="J104" s="7">
        <v>6.4984817482302466</v>
      </c>
      <c r="K104" s="5">
        <v>5.74</v>
      </c>
      <c r="L104" s="5">
        <v>7.32</v>
      </c>
    </row>
    <row r="105" spans="1:12" x14ac:dyDescent="0.65">
      <c r="A105" s="5" t="s">
        <v>104</v>
      </c>
      <c r="B105" s="5" t="s">
        <v>281</v>
      </c>
      <c r="C105" s="5" t="s">
        <v>282</v>
      </c>
      <c r="D105" s="6">
        <v>42450.999999999993</v>
      </c>
      <c r="E105" s="6">
        <v>7416.7414305605143</v>
      </c>
      <c r="F105" s="7">
        <v>17.471299688017989</v>
      </c>
      <c r="G105" s="7">
        <v>16.25</v>
      </c>
      <c r="H105" s="7">
        <v>18.579999999999998</v>
      </c>
      <c r="I105" s="6">
        <v>2388.0601910837468</v>
      </c>
      <c r="J105" s="7">
        <v>5.6254509695501866</v>
      </c>
      <c r="K105" s="5">
        <v>4.91</v>
      </c>
      <c r="L105" s="5">
        <v>6.39</v>
      </c>
    </row>
    <row r="106" spans="1:12" x14ac:dyDescent="0.65">
      <c r="A106" s="5" t="s">
        <v>71</v>
      </c>
      <c r="B106" s="5" t="s">
        <v>283</v>
      </c>
      <c r="C106" s="5" t="s">
        <v>284</v>
      </c>
      <c r="D106" s="6">
        <v>41129.000000000087</v>
      </c>
      <c r="E106" s="6">
        <v>7538.2554927035208</v>
      </c>
      <c r="F106" s="7">
        <v>18.328321847609971</v>
      </c>
      <c r="G106" s="7">
        <v>17.169999999999998</v>
      </c>
      <c r="H106" s="7">
        <v>19.36</v>
      </c>
      <c r="I106" s="6">
        <v>2710.6297062155913</v>
      </c>
      <c r="J106" s="7">
        <v>6.5905558273130564</v>
      </c>
      <c r="K106" s="5">
        <v>5.7799999999999994</v>
      </c>
      <c r="L106" s="5">
        <v>7.4499999999999993</v>
      </c>
    </row>
    <row r="107" spans="1:12" x14ac:dyDescent="0.65">
      <c r="A107" s="5" t="s">
        <v>208</v>
      </c>
      <c r="B107" s="5" t="s">
        <v>285</v>
      </c>
      <c r="C107" s="5" t="s">
        <v>286</v>
      </c>
      <c r="D107" s="6">
        <v>89493.000000000131</v>
      </c>
      <c r="E107" s="6">
        <v>16807.931695695668</v>
      </c>
      <c r="F107" s="7">
        <v>18.781280877493931</v>
      </c>
      <c r="G107" s="7">
        <v>17.669999999999998</v>
      </c>
      <c r="H107" s="7">
        <v>19.78</v>
      </c>
      <c r="I107" s="6">
        <v>6341.3143666565493</v>
      </c>
      <c r="J107" s="7">
        <v>7.0858216471193751</v>
      </c>
      <c r="K107" s="5">
        <v>6.21</v>
      </c>
      <c r="L107" s="5">
        <v>8.01</v>
      </c>
    </row>
    <row r="108" spans="1:12" x14ac:dyDescent="0.65">
      <c r="A108" s="5" t="s">
        <v>74</v>
      </c>
      <c r="B108" s="5" t="s">
        <v>287</v>
      </c>
      <c r="C108" s="5" t="s">
        <v>288</v>
      </c>
      <c r="D108" s="6">
        <v>53722</v>
      </c>
      <c r="E108" s="6">
        <v>9878.3903776108746</v>
      </c>
      <c r="F108" s="7">
        <v>18.387979556998761</v>
      </c>
      <c r="G108" s="7">
        <v>17.21</v>
      </c>
      <c r="H108" s="7">
        <v>19.43</v>
      </c>
      <c r="I108" s="6">
        <v>3337.119290665587</v>
      </c>
      <c r="J108" s="7">
        <v>6.2118299591705295</v>
      </c>
      <c r="K108" s="5">
        <v>5.45</v>
      </c>
      <c r="L108" s="5">
        <v>7.02</v>
      </c>
    </row>
    <row r="109" spans="1:12" x14ac:dyDescent="0.65">
      <c r="A109" s="5" t="s">
        <v>104</v>
      </c>
      <c r="B109" s="5" t="s">
        <v>289</v>
      </c>
      <c r="C109" s="5" t="s">
        <v>290</v>
      </c>
      <c r="D109" s="6">
        <v>49796.000000000116</v>
      </c>
      <c r="E109" s="6">
        <v>9665.6333914050647</v>
      </c>
      <c r="F109" s="7">
        <v>19.410461465589691</v>
      </c>
      <c r="G109" s="7">
        <v>18.16</v>
      </c>
      <c r="H109" s="7">
        <v>20.51</v>
      </c>
      <c r="I109" s="6">
        <v>3319.9709260140908</v>
      </c>
      <c r="J109" s="7">
        <v>6.6671437987269782</v>
      </c>
      <c r="K109" s="5">
        <v>5.86</v>
      </c>
      <c r="L109" s="5">
        <v>7.5200000000000005</v>
      </c>
    </row>
    <row r="110" spans="1:12" x14ac:dyDescent="0.65">
      <c r="A110" s="5" t="s">
        <v>68</v>
      </c>
      <c r="B110" s="5" t="s">
        <v>291</v>
      </c>
      <c r="C110" s="5" t="s">
        <v>292</v>
      </c>
      <c r="D110" s="6">
        <v>36557.000000000124</v>
      </c>
      <c r="E110" s="6">
        <v>7222.246514147264</v>
      </c>
      <c r="F110" s="7">
        <v>19.756124720702573</v>
      </c>
      <c r="G110" s="7">
        <v>18.490000000000002</v>
      </c>
      <c r="H110" s="7">
        <v>20.87</v>
      </c>
      <c r="I110" s="6">
        <v>2416.9609166145974</v>
      </c>
      <c r="J110" s="7">
        <v>6.6114859441819425</v>
      </c>
      <c r="K110" s="5">
        <v>5.88</v>
      </c>
      <c r="L110" s="5">
        <v>7.3800000000000008</v>
      </c>
    </row>
    <row r="111" spans="1:12" x14ac:dyDescent="0.65">
      <c r="A111" s="5" t="s">
        <v>68</v>
      </c>
      <c r="B111" s="5" t="s">
        <v>293</v>
      </c>
      <c r="C111" s="5" t="s">
        <v>294</v>
      </c>
      <c r="D111" s="6">
        <v>42714.000000000029</v>
      </c>
      <c r="E111" s="6">
        <v>7774.1209252747285</v>
      </c>
      <c r="F111" s="7">
        <v>18.200404844488276</v>
      </c>
      <c r="G111" s="7">
        <v>17</v>
      </c>
      <c r="H111" s="7">
        <v>19.259999999999998</v>
      </c>
      <c r="I111" s="6">
        <v>2614.2257825516454</v>
      </c>
      <c r="J111" s="7">
        <v>6.1203019678598274</v>
      </c>
      <c r="K111" s="5">
        <v>5.35</v>
      </c>
      <c r="L111" s="5">
        <v>6.9500000000000011</v>
      </c>
    </row>
    <row r="112" spans="1:12" x14ac:dyDescent="0.65">
      <c r="A112" s="5" t="s">
        <v>85</v>
      </c>
      <c r="B112" s="5" t="s">
        <v>295</v>
      </c>
      <c r="C112" s="5" t="s">
        <v>296</v>
      </c>
      <c r="D112" s="6">
        <v>47378.99999999992</v>
      </c>
      <c r="E112" s="6">
        <v>9607.4726060244066</v>
      </c>
      <c r="F112" s="7">
        <v>20.277913434273458</v>
      </c>
      <c r="G112" s="7">
        <v>19.09</v>
      </c>
      <c r="H112" s="7">
        <v>21.310000000000002</v>
      </c>
      <c r="I112" s="6">
        <v>3490.0722794731432</v>
      </c>
      <c r="J112" s="7">
        <v>7.3662852307417666</v>
      </c>
      <c r="K112" s="5">
        <v>6.4799999999999995</v>
      </c>
      <c r="L112" s="5">
        <v>8.33</v>
      </c>
    </row>
    <row r="113" spans="1:12" x14ac:dyDescent="0.65">
      <c r="A113" s="5" t="s">
        <v>88</v>
      </c>
      <c r="B113" s="5" t="s">
        <v>297</v>
      </c>
      <c r="C113" s="5" t="s">
        <v>298</v>
      </c>
      <c r="D113" s="6">
        <v>80776.000000000015</v>
      </c>
      <c r="E113" s="6">
        <v>14750.72959235927</v>
      </c>
      <c r="F113" s="7">
        <v>18.261277597750901</v>
      </c>
      <c r="G113" s="7">
        <v>17.07</v>
      </c>
      <c r="H113" s="7">
        <v>19.309999999999999</v>
      </c>
      <c r="I113" s="6">
        <v>4893.3352144931341</v>
      </c>
      <c r="J113" s="7">
        <v>6.0579073171401587</v>
      </c>
      <c r="K113" s="5">
        <v>5.27</v>
      </c>
      <c r="L113" s="5">
        <v>6.9099999999999993</v>
      </c>
    </row>
    <row r="114" spans="1:12" x14ac:dyDescent="0.65">
      <c r="A114" s="5" t="s">
        <v>68</v>
      </c>
      <c r="B114" s="5" t="s">
        <v>299</v>
      </c>
      <c r="C114" s="5" t="s">
        <v>300</v>
      </c>
      <c r="D114" s="6">
        <v>56663.999999999905</v>
      </c>
      <c r="E114" s="6">
        <v>9372.6575581581837</v>
      </c>
      <c r="F114" s="7">
        <v>16.540762314976352</v>
      </c>
      <c r="G114" s="7">
        <v>15.290000000000001</v>
      </c>
      <c r="H114" s="7">
        <v>17.68</v>
      </c>
      <c r="I114" s="6">
        <v>2767.2952640810217</v>
      </c>
      <c r="J114" s="7">
        <v>4.8836920515336484</v>
      </c>
      <c r="K114" s="5">
        <v>4.2799999999999994</v>
      </c>
      <c r="L114" s="5">
        <v>5.54</v>
      </c>
    </row>
    <row r="115" spans="1:12" x14ac:dyDescent="0.65">
      <c r="A115" s="5" t="s">
        <v>88</v>
      </c>
      <c r="B115" s="5" t="s">
        <v>301</v>
      </c>
      <c r="C115" s="5" t="s">
        <v>302</v>
      </c>
      <c r="D115" s="6">
        <v>62193</v>
      </c>
      <c r="E115" s="6">
        <v>10189.437741507185</v>
      </c>
      <c r="F115" s="7">
        <v>16.383576514249491</v>
      </c>
      <c r="G115" s="7">
        <v>15.120000000000001</v>
      </c>
      <c r="H115" s="7">
        <v>17.52</v>
      </c>
      <c r="I115" s="6">
        <v>3200.9581511195415</v>
      </c>
      <c r="J115" s="7">
        <v>5.1468141931078097</v>
      </c>
      <c r="K115" s="5">
        <v>4.42</v>
      </c>
      <c r="L115" s="5">
        <v>5.92</v>
      </c>
    </row>
    <row r="116" spans="1:12" x14ac:dyDescent="0.65">
      <c r="A116" s="5" t="s">
        <v>71</v>
      </c>
      <c r="B116" s="5" t="s">
        <v>303</v>
      </c>
      <c r="C116" s="5" t="s">
        <v>304</v>
      </c>
      <c r="D116" s="6">
        <v>54168.000000000109</v>
      </c>
      <c r="E116" s="6">
        <v>11158.955486813818</v>
      </c>
      <c r="F116" s="7">
        <v>20.60064149832705</v>
      </c>
      <c r="G116" s="7">
        <v>19.38</v>
      </c>
      <c r="H116" s="7">
        <v>21.65</v>
      </c>
      <c r="I116" s="6">
        <v>3869.7343321533999</v>
      </c>
      <c r="J116" s="7">
        <v>7.143949069844548</v>
      </c>
      <c r="K116" s="5">
        <v>6.3</v>
      </c>
      <c r="L116" s="5">
        <v>8.0399999999999991</v>
      </c>
    </row>
    <row r="117" spans="1:12" x14ac:dyDescent="0.65">
      <c r="A117" s="5" t="s">
        <v>93</v>
      </c>
      <c r="B117" s="5" t="s">
        <v>305</v>
      </c>
      <c r="C117" s="5" t="s">
        <v>306</v>
      </c>
      <c r="D117" s="6">
        <v>46957.000000000095</v>
      </c>
      <c r="E117" s="6">
        <v>8687.1301444964356</v>
      </c>
      <c r="F117" s="7">
        <v>18.500181324395548</v>
      </c>
      <c r="G117" s="7">
        <v>17.11</v>
      </c>
      <c r="H117" s="7">
        <v>19.75</v>
      </c>
      <c r="I117" s="6">
        <v>2758.0211281244683</v>
      </c>
      <c r="J117" s="7">
        <v>5.8735036908756237</v>
      </c>
      <c r="K117" s="5">
        <v>5.18</v>
      </c>
      <c r="L117" s="5">
        <v>6.61</v>
      </c>
    </row>
    <row r="118" spans="1:12" x14ac:dyDescent="0.65">
      <c r="A118" s="5" t="s">
        <v>88</v>
      </c>
      <c r="B118" s="5" t="s">
        <v>307</v>
      </c>
      <c r="C118" s="5" t="s">
        <v>308</v>
      </c>
      <c r="D118" s="6">
        <v>51673.000000000015</v>
      </c>
      <c r="E118" s="6">
        <v>7819.3468396073304</v>
      </c>
      <c r="F118" s="7">
        <v>15.132364754528144</v>
      </c>
      <c r="G118" s="7">
        <v>13.88</v>
      </c>
      <c r="H118" s="7">
        <v>16.28</v>
      </c>
      <c r="I118" s="6">
        <v>2115.7437404753277</v>
      </c>
      <c r="J118" s="7">
        <v>4.0944859800579145</v>
      </c>
      <c r="K118" s="5">
        <v>3.54</v>
      </c>
      <c r="L118" s="5">
        <v>4.6899999999999995</v>
      </c>
    </row>
    <row r="119" spans="1:12" x14ac:dyDescent="0.65">
      <c r="A119" s="5" t="s">
        <v>74</v>
      </c>
      <c r="B119" s="5" t="s">
        <v>309</v>
      </c>
      <c r="C119" s="5" t="s">
        <v>310</v>
      </c>
      <c r="D119" s="6">
        <v>42008.000000000022</v>
      </c>
      <c r="E119" s="6">
        <v>7362.7425370753299</v>
      </c>
      <c r="F119" s="7">
        <v>17.527000897627417</v>
      </c>
      <c r="G119" s="7">
        <v>16.189999999999998</v>
      </c>
      <c r="H119" s="7">
        <v>18.72</v>
      </c>
      <c r="I119" s="6">
        <v>2145.6860175905013</v>
      </c>
      <c r="J119" s="7">
        <v>5.1078033174407365</v>
      </c>
      <c r="K119" s="5">
        <v>4.49</v>
      </c>
      <c r="L119" s="5">
        <v>5.76</v>
      </c>
    </row>
    <row r="120" spans="1:12" x14ac:dyDescent="0.65">
      <c r="A120" s="5" t="s">
        <v>88</v>
      </c>
      <c r="B120" s="5" t="s">
        <v>311</v>
      </c>
      <c r="C120" s="5" t="s">
        <v>312</v>
      </c>
      <c r="D120" s="6">
        <v>76063.999999999985</v>
      </c>
      <c r="E120" s="6">
        <v>13043.596024934548</v>
      </c>
      <c r="F120" s="7">
        <v>17.148185771106633</v>
      </c>
      <c r="G120" s="7">
        <v>15.840000000000002</v>
      </c>
      <c r="H120" s="7">
        <v>18.310000000000002</v>
      </c>
      <c r="I120" s="6">
        <v>3892.8802922600084</v>
      </c>
      <c r="J120" s="7">
        <v>5.1179010994162999</v>
      </c>
      <c r="K120" s="5">
        <v>4.45</v>
      </c>
      <c r="L120" s="5">
        <v>5.83</v>
      </c>
    </row>
    <row r="121" spans="1:12" x14ac:dyDescent="0.65">
      <c r="A121" s="5" t="s">
        <v>85</v>
      </c>
      <c r="B121" s="5" t="s">
        <v>313</v>
      </c>
      <c r="C121" s="5" t="s">
        <v>314</v>
      </c>
      <c r="D121" s="6">
        <v>33043.999999999978</v>
      </c>
      <c r="E121" s="6">
        <v>6512.0969008097009</v>
      </c>
      <c r="F121" s="7">
        <v>19.707350504810876</v>
      </c>
      <c r="G121" s="7">
        <v>18.5</v>
      </c>
      <c r="H121" s="7">
        <v>20.76</v>
      </c>
      <c r="I121" s="6">
        <v>2296.2344181162593</v>
      </c>
      <c r="J121" s="7">
        <v>6.9490207544978118</v>
      </c>
      <c r="K121" s="5">
        <v>6.1</v>
      </c>
      <c r="L121" s="5">
        <v>7.85</v>
      </c>
    </row>
    <row r="122" spans="1:12" x14ac:dyDescent="0.65">
      <c r="A122" s="5" t="s">
        <v>93</v>
      </c>
      <c r="B122" s="5" t="s">
        <v>315</v>
      </c>
      <c r="C122" s="5" t="s">
        <v>316</v>
      </c>
      <c r="D122" s="6">
        <v>77412.000000000087</v>
      </c>
      <c r="E122" s="6">
        <v>13519.897666835102</v>
      </c>
      <c r="F122" s="7">
        <v>17.464860314725218</v>
      </c>
      <c r="G122" s="7">
        <v>16.220000000000002</v>
      </c>
      <c r="H122" s="7">
        <v>18.600000000000001</v>
      </c>
      <c r="I122" s="6">
        <v>4413.0747984751933</v>
      </c>
      <c r="J122" s="7">
        <v>5.7007631871999003</v>
      </c>
      <c r="K122" s="5">
        <v>4.99</v>
      </c>
      <c r="L122" s="5">
        <v>6.4399999999999995</v>
      </c>
    </row>
    <row r="123" spans="1:12" x14ac:dyDescent="0.65">
      <c r="A123" s="5" t="s">
        <v>88</v>
      </c>
      <c r="B123" s="5" t="s">
        <v>317</v>
      </c>
      <c r="C123" s="5" t="s">
        <v>318</v>
      </c>
      <c r="D123" s="6">
        <v>92110.999999999898</v>
      </c>
      <c r="E123" s="6">
        <v>15327.679306836713</v>
      </c>
      <c r="F123" s="7">
        <v>16.640443928343771</v>
      </c>
      <c r="G123" s="7">
        <v>15.47</v>
      </c>
      <c r="H123" s="7">
        <v>17.690000000000001</v>
      </c>
      <c r="I123" s="6">
        <v>4945.1477048246661</v>
      </c>
      <c r="J123" s="7">
        <v>5.3686831158327122</v>
      </c>
      <c r="K123" s="5">
        <v>4.71</v>
      </c>
      <c r="L123" s="5">
        <v>6.0600000000000005</v>
      </c>
    </row>
    <row r="124" spans="1:12" x14ac:dyDescent="0.65">
      <c r="A124" s="5" t="s">
        <v>68</v>
      </c>
      <c r="B124" s="5" t="s">
        <v>319</v>
      </c>
      <c r="C124" s="5" t="s">
        <v>320</v>
      </c>
      <c r="D124" s="6">
        <v>41311.999999999971</v>
      </c>
      <c r="E124" s="6">
        <v>6604.3757825889415</v>
      </c>
      <c r="F124" s="7">
        <v>15.986579644144427</v>
      </c>
      <c r="G124" s="7">
        <v>14.78</v>
      </c>
      <c r="H124" s="7">
        <v>17.09</v>
      </c>
      <c r="I124" s="6">
        <v>1931.9745230894471</v>
      </c>
      <c r="J124" s="7">
        <v>4.6765456116611155</v>
      </c>
      <c r="K124" s="5">
        <v>4.0599999999999996</v>
      </c>
      <c r="L124" s="5">
        <v>5.33</v>
      </c>
    </row>
    <row r="125" spans="1:12" x14ac:dyDescent="0.65">
      <c r="A125" s="5" t="s">
        <v>208</v>
      </c>
      <c r="B125" s="5" t="s">
        <v>321</v>
      </c>
      <c r="C125" s="5" t="s">
        <v>322</v>
      </c>
      <c r="D125" s="6">
        <v>41376.999999999811</v>
      </c>
      <c r="E125" s="6">
        <v>8389.1959726522655</v>
      </c>
      <c r="F125" s="7">
        <v>20.275022289320887</v>
      </c>
      <c r="G125" s="7">
        <v>19.11</v>
      </c>
      <c r="H125" s="7">
        <v>21.29</v>
      </c>
      <c r="I125" s="6">
        <v>3076.2868879566504</v>
      </c>
      <c r="J125" s="7">
        <v>7.4347750875043115</v>
      </c>
      <c r="K125" s="5">
        <v>6.5299999999999994</v>
      </c>
      <c r="L125" s="5">
        <v>8.4</v>
      </c>
    </row>
    <row r="126" spans="1:12" x14ac:dyDescent="0.65">
      <c r="A126" s="5" t="s">
        <v>68</v>
      </c>
      <c r="B126" s="5" t="s">
        <v>323</v>
      </c>
      <c r="C126" s="5" t="s">
        <v>324</v>
      </c>
      <c r="D126" s="6">
        <v>40485.000000000146</v>
      </c>
      <c r="E126" s="6">
        <v>7477.9432543975954</v>
      </c>
      <c r="F126" s="7">
        <v>18.470898491781078</v>
      </c>
      <c r="G126" s="7">
        <v>17.309999999999999</v>
      </c>
      <c r="H126" s="7">
        <v>19.509999999999998</v>
      </c>
      <c r="I126" s="6">
        <v>2527.7593449802189</v>
      </c>
      <c r="J126" s="7">
        <v>6.2436935778194691</v>
      </c>
      <c r="K126" s="5">
        <v>5.47</v>
      </c>
      <c r="L126" s="5">
        <v>7.07</v>
      </c>
    </row>
    <row r="127" spans="1:12" x14ac:dyDescent="0.65">
      <c r="A127" s="5" t="s">
        <v>68</v>
      </c>
      <c r="B127" s="5" t="s">
        <v>325</v>
      </c>
      <c r="C127" s="5" t="s">
        <v>326</v>
      </c>
      <c r="D127" s="6">
        <v>59598.999999999905</v>
      </c>
      <c r="E127" s="6">
        <v>11597.477336852999</v>
      </c>
      <c r="F127" s="7">
        <v>19.45918108836225</v>
      </c>
      <c r="G127" s="7">
        <v>18.27</v>
      </c>
      <c r="H127" s="7">
        <v>20.5</v>
      </c>
      <c r="I127" s="6">
        <v>4033.0969480580543</v>
      </c>
      <c r="J127" s="7">
        <v>6.7670547292035961</v>
      </c>
      <c r="K127" s="5">
        <v>6.01</v>
      </c>
      <c r="L127" s="5">
        <v>7.57</v>
      </c>
    </row>
    <row r="128" spans="1:12" x14ac:dyDescent="0.65">
      <c r="A128" s="5" t="s">
        <v>88</v>
      </c>
      <c r="B128" s="5" t="s">
        <v>327</v>
      </c>
      <c r="C128" s="5" t="s">
        <v>328</v>
      </c>
      <c r="D128" s="6">
        <v>106257.00000000055</v>
      </c>
      <c r="E128" s="6">
        <v>18816.329479774286</v>
      </c>
      <c r="F128" s="7">
        <v>17.708319903417362</v>
      </c>
      <c r="G128" s="7">
        <v>16.55</v>
      </c>
      <c r="H128" s="7">
        <v>18.75</v>
      </c>
      <c r="I128" s="6">
        <v>6379.1752862448739</v>
      </c>
      <c r="J128" s="7">
        <v>6.0035341542155791</v>
      </c>
      <c r="K128" s="5">
        <v>5.25</v>
      </c>
      <c r="L128" s="5">
        <v>6.81</v>
      </c>
    </row>
    <row r="129" spans="1:12" x14ac:dyDescent="0.65">
      <c r="A129" s="5" t="s">
        <v>111</v>
      </c>
      <c r="B129" s="5" t="s">
        <v>329</v>
      </c>
      <c r="C129" s="5" t="s">
        <v>330</v>
      </c>
      <c r="D129" s="6">
        <v>93509</v>
      </c>
      <c r="E129" s="6">
        <v>16772.074108491477</v>
      </c>
      <c r="F129" s="7">
        <v>17.936320684096156</v>
      </c>
      <c r="G129" s="7">
        <v>16.809999999999999</v>
      </c>
      <c r="H129" s="7">
        <v>18.96</v>
      </c>
      <c r="I129" s="6">
        <v>5908.0549456777571</v>
      </c>
      <c r="J129" s="7">
        <v>6.3181671771463233</v>
      </c>
      <c r="K129" s="5">
        <v>5.52</v>
      </c>
      <c r="L129" s="5">
        <v>7.16</v>
      </c>
    </row>
    <row r="130" spans="1:12" x14ac:dyDescent="0.65">
      <c r="A130" s="5" t="s">
        <v>85</v>
      </c>
      <c r="B130" s="5" t="s">
        <v>331</v>
      </c>
      <c r="C130" s="5" t="s">
        <v>332</v>
      </c>
      <c r="D130" s="6">
        <v>43071.000000000073</v>
      </c>
      <c r="E130" s="6">
        <v>7441.6904290341954</v>
      </c>
      <c r="F130" s="7">
        <v>17.277728469351032</v>
      </c>
      <c r="G130" s="7">
        <v>16.12</v>
      </c>
      <c r="H130" s="7">
        <v>18.32</v>
      </c>
      <c r="I130" s="6">
        <v>2443.2915654439694</v>
      </c>
      <c r="J130" s="7">
        <v>5.67270684554334</v>
      </c>
      <c r="K130" s="5">
        <v>4.96</v>
      </c>
      <c r="L130" s="5">
        <v>6.43</v>
      </c>
    </row>
    <row r="131" spans="1:12" x14ac:dyDescent="0.65">
      <c r="A131" s="5" t="s">
        <v>74</v>
      </c>
      <c r="B131" s="5" t="s">
        <v>333</v>
      </c>
      <c r="C131" s="5" t="s">
        <v>334</v>
      </c>
      <c r="D131" s="6">
        <v>43410.000000000146</v>
      </c>
      <c r="E131" s="6">
        <v>7580.1311982211355</v>
      </c>
      <c r="F131" s="7">
        <v>17.4617166510507</v>
      </c>
      <c r="G131" s="7">
        <v>16.34</v>
      </c>
      <c r="H131" s="7">
        <v>18.490000000000002</v>
      </c>
      <c r="I131" s="6">
        <v>2464.3966633434125</v>
      </c>
      <c r="J131" s="7">
        <v>5.6770252553407206</v>
      </c>
      <c r="K131" s="5">
        <v>4.99</v>
      </c>
      <c r="L131" s="5">
        <v>6.419999999999999</v>
      </c>
    </row>
    <row r="132" spans="1:12" x14ac:dyDescent="0.65">
      <c r="A132" s="5" t="s">
        <v>88</v>
      </c>
      <c r="B132" s="5" t="s">
        <v>335</v>
      </c>
      <c r="C132" s="5" t="s">
        <v>336</v>
      </c>
      <c r="D132" s="6">
        <v>100086.00000000025</v>
      </c>
      <c r="E132" s="6">
        <v>17921.405860864663</v>
      </c>
      <c r="F132" s="7">
        <v>17.906006695106829</v>
      </c>
      <c r="G132" s="7">
        <v>16.68</v>
      </c>
      <c r="H132" s="7">
        <v>18.990000000000002</v>
      </c>
      <c r="I132" s="6">
        <v>5970.2426949669252</v>
      </c>
      <c r="J132" s="7">
        <v>5.9651126980465987</v>
      </c>
      <c r="K132" s="5">
        <v>5.19</v>
      </c>
      <c r="L132" s="5">
        <v>6.78</v>
      </c>
    </row>
    <row r="133" spans="1:12" x14ac:dyDescent="0.65">
      <c r="A133" s="5" t="s">
        <v>74</v>
      </c>
      <c r="B133" s="5" t="s">
        <v>337</v>
      </c>
      <c r="C133" s="5" t="s">
        <v>338</v>
      </c>
      <c r="D133" s="6">
        <v>50899.000000000058</v>
      </c>
      <c r="E133" s="6">
        <v>9204.0145652929223</v>
      </c>
      <c r="F133" s="7">
        <v>18.082898613514828</v>
      </c>
      <c r="G133" s="7">
        <v>16.84</v>
      </c>
      <c r="H133" s="7">
        <v>19.2</v>
      </c>
      <c r="I133" s="6">
        <v>3027.0635216232649</v>
      </c>
      <c r="J133" s="7">
        <v>5.9471964510565183</v>
      </c>
      <c r="K133" s="5">
        <v>5.2200000000000006</v>
      </c>
      <c r="L133" s="5">
        <v>6.7</v>
      </c>
    </row>
    <row r="134" spans="1:12" x14ac:dyDescent="0.65">
      <c r="A134" s="5" t="s">
        <v>68</v>
      </c>
      <c r="B134" s="5" t="s">
        <v>339</v>
      </c>
      <c r="C134" s="5" t="s">
        <v>340</v>
      </c>
      <c r="D134" s="6">
        <v>65474.999999999876</v>
      </c>
      <c r="E134" s="6">
        <v>10640.938946296879</v>
      </c>
      <c r="F134" s="7">
        <v>16.251911334550435</v>
      </c>
      <c r="G134" s="7">
        <v>15.079999999999998</v>
      </c>
      <c r="H134" s="7">
        <v>17.349999999999998</v>
      </c>
      <c r="I134" s="6">
        <v>3201.0784111845196</v>
      </c>
      <c r="J134" s="7">
        <v>4.8890086463299243</v>
      </c>
      <c r="K134" s="5">
        <v>4.2700000000000005</v>
      </c>
      <c r="L134" s="5">
        <v>5.55</v>
      </c>
    </row>
    <row r="135" spans="1:12" x14ac:dyDescent="0.65">
      <c r="A135" s="5" t="s">
        <v>88</v>
      </c>
      <c r="B135" s="5" t="s">
        <v>341</v>
      </c>
      <c r="C135" s="5" t="s">
        <v>342</v>
      </c>
      <c r="D135" s="6">
        <v>83267.999999999898</v>
      </c>
      <c r="E135" s="6">
        <v>14573.761895152262</v>
      </c>
      <c r="F135" s="7">
        <v>17.502236027228083</v>
      </c>
      <c r="G135" s="7">
        <v>16.34</v>
      </c>
      <c r="H135" s="7">
        <v>18.529999999999998</v>
      </c>
      <c r="I135" s="6">
        <v>4883.6447840792061</v>
      </c>
      <c r="J135" s="7">
        <v>5.8649718788480767</v>
      </c>
      <c r="K135" s="5">
        <v>5.0999999999999996</v>
      </c>
      <c r="L135" s="5">
        <v>6.660000000000001</v>
      </c>
    </row>
    <row r="136" spans="1:12" x14ac:dyDescent="0.65">
      <c r="A136" s="5" t="s">
        <v>85</v>
      </c>
      <c r="B136" s="5" t="s">
        <v>343</v>
      </c>
      <c r="C136" s="5" t="s">
        <v>344</v>
      </c>
      <c r="D136" s="6">
        <v>76469.000000000073</v>
      </c>
      <c r="E136" s="6">
        <v>13893.163490845725</v>
      </c>
      <c r="F136" s="7">
        <v>18.168360369359757</v>
      </c>
      <c r="G136" s="7">
        <v>16.830000000000002</v>
      </c>
      <c r="H136" s="7">
        <v>19.37</v>
      </c>
      <c r="I136" s="6">
        <v>4290.8551634655478</v>
      </c>
      <c r="J136" s="7">
        <v>5.6112348317168372</v>
      </c>
      <c r="K136" s="5">
        <v>4.9399999999999995</v>
      </c>
      <c r="L136" s="5">
        <v>6.3100000000000005</v>
      </c>
    </row>
    <row r="137" spans="1:12" x14ac:dyDescent="0.65">
      <c r="A137" s="5" t="s">
        <v>71</v>
      </c>
      <c r="B137" s="5" t="s">
        <v>345</v>
      </c>
      <c r="C137" s="5" t="s">
        <v>346</v>
      </c>
      <c r="D137" s="6">
        <v>33738.000000000095</v>
      </c>
      <c r="E137" s="6">
        <v>6768.5048322776893</v>
      </c>
      <c r="F137" s="7">
        <v>20.061962274816736</v>
      </c>
      <c r="G137" s="7">
        <v>18.920000000000002</v>
      </c>
      <c r="H137" s="7">
        <v>21.05</v>
      </c>
      <c r="I137" s="6">
        <v>2523.4102282525137</v>
      </c>
      <c r="J137" s="7">
        <v>7.4794303997051141</v>
      </c>
      <c r="K137" s="5">
        <v>6.5600000000000005</v>
      </c>
      <c r="L137" s="5">
        <v>8.4599999999999991</v>
      </c>
    </row>
    <row r="138" spans="1:12" x14ac:dyDescent="0.65">
      <c r="A138" s="5" t="s">
        <v>85</v>
      </c>
      <c r="B138" s="5" t="s">
        <v>347</v>
      </c>
      <c r="C138" s="5" t="s">
        <v>348</v>
      </c>
      <c r="D138" s="6">
        <v>52255.999999999913</v>
      </c>
      <c r="E138" s="6">
        <v>9740.8268042831605</v>
      </c>
      <c r="F138" s="7">
        <v>18.640590179660091</v>
      </c>
      <c r="G138" s="7">
        <v>17.380000000000003</v>
      </c>
      <c r="H138" s="7">
        <v>19.739999999999998</v>
      </c>
      <c r="I138" s="6">
        <v>3158.7025343000273</v>
      </c>
      <c r="J138" s="7">
        <v>6.0446695772734893</v>
      </c>
      <c r="K138" s="5">
        <v>5.34</v>
      </c>
      <c r="L138" s="5">
        <v>6.81</v>
      </c>
    </row>
    <row r="139" spans="1:12" x14ac:dyDescent="0.65">
      <c r="A139" s="5" t="s">
        <v>68</v>
      </c>
      <c r="B139" s="5" t="s">
        <v>349</v>
      </c>
      <c r="C139" s="5" t="s">
        <v>350</v>
      </c>
      <c r="D139" s="6">
        <v>73820.000000000262</v>
      </c>
      <c r="E139" s="6">
        <v>13482.977751459748</v>
      </c>
      <c r="F139" s="7">
        <v>18.264667774938633</v>
      </c>
      <c r="G139" s="7">
        <v>17.010000000000002</v>
      </c>
      <c r="H139" s="7">
        <v>19.39</v>
      </c>
      <c r="I139" s="6">
        <v>4703.8806223442161</v>
      </c>
      <c r="J139" s="7">
        <v>6.3720951264483991</v>
      </c>
      <c r="K139" s="5">
        <v>5.59</v>
      </c>
      <c r="L139" s="5">
        <v>7.21</v>
      </c>
    </row>
    <row r="140" spans="1:12" x14ac:dyDescent="0.65">
      <c r="A140" s="5" t="s">
        <v>104</v>
      </c>
      <c r="B140" s="5" t="s">
        <v>351</v>
      </c>
      <c r="C140" s="5" t="s">
        <v>352</v>
      </c>
      <c r="D140" s="6">
        <v>1173.0000000000005</v>
      </c>
      <c r="E140" s="6">
        <v>182.77935458167721</v>
      </c>
      <c r="F140" s="7">
        <v>15.582212666809644</v>
      </c>
      <c r="G140" s="7">
        <v>14.38</v>
      </c>
      <c r="H140" s="7">
        <v>16.7</v>
      </c>
      <c r="I140" s="6">
        <v>52.29840278167547</v>
      </c>
      <c r="J140" s="7">
        <v>4.4585168611829049</v>
      </c>
      <c r="K140" s="5">
        <v>3.8</v>
      </c>
      <c r="L140" s="5">
        <v>5.17</v>
      </c>
    </row>
    <row r="141" spans="1:12" x14ac:dyDescent="0.65">
      <c r="A141" s="5" t="s">
        <v>88</v>
      </c>
      <c r="B141" s="5" t="s">
        <v>353</v>
      </c>
      <c r="C141" s="5" t="s">
        <v>354</v>
      </c>
      <c r="D141" s="6">
        <v>58724.999999999927</v>
      </c>
      <c r="E141" s="6">
        <v>9527.0896369782022</v>
      </c>
      <c r="F141" s="7">
        <v>16.22322628689351</v>
      </c>
      <c r="G141" s="7">
        <v>14.99</v>
      </c>
      <c r="H141" s="7">
        <v>17.349999999999998</v>
      </c>
      <c r="I141" s="6">
        <v>2676.4806764505315</v>
      </c>
      <c r="J141" s="7">
        <v>4.5576512157522941</v>
      </c>
      <c r="K141" s="5">
        <v>4</v>
      </c>
      <c r="L141" s="5">
        <v>5.1499999999999995</v>
      </c>
    </row>
    <row r="142" spans="1:12" x14ac:dyDescent="0.65">
      <c r="A142" s="5" t="s">
        <v>88</v>
      </c>
      <c r="B142" s="5" t="s">
        <v>355</v>
      </c>
      <c r="C142" s="5" t="s">
        <v>356</v>
      </c>
      <c r="D142" s="6">
        <v>57064.000000000116</v>
      </c>
      <c r="E142" s="6">
        <v>8310.6362687024375</v>
      </c>
      <c r="F142" s="7">
        <v>14.563711391950127</v>
      </c>
      <c r="G142" s="7">
        <v>13.34</v>
      </c>
      <c r="H142" s="7">
        <v>15.7</v>
      </c>
      <c r="I142" s="6">
        <v>2258.5740015407978</v>
      </c>
      <c r="J142" s="7">
        <v>3.9579664964614985</v>
      </c>
      <c r="K142" s="5">
        <v>3.4099999999999997</v>
      </c>
      <c r="L142" s="5">
        <v>4.5600000000000005</v>
      </c>
    </row>
    <row r="143" spans="1:12" x14ac:dyDescent="0.65">
      <c r="A143" s="5" t="s">
        <v>74</v>
      </c>
      <c r="B143" s="5" t="s">
        <v>357</v>
      </c>
      <c r="C143" s="5" t="s">
        <v>358</v>
      </c>
      <c r="D143" s="6">
        <v>40593.999999999935</v>
      </c>
      <c r="E143" s="6">
        <v>7337.5333162288953</v>
      </c>
      <c r="F143" s="7">
        <v>18.075413401559114</v>
      </c>
      <c r="G143" s="7">
        <v>16.869999999999997</v>
      </c>
      <c r="H143" s="7">
        <v>19.16</v>
      </c>
      <c r="I143" s="6">
        <v>2397.5068349513476</v>
      </c>
      <c r="J143" s="7">
        <v>5.906062065702705</v>
      </c>
      <c r="K143" s="5">
        <v>5.17</v>
      </c>
      <c r="L143" s="5">
        <v>6.69</v>
      </c>
    </row>
    <row r="144" spans="1:12" x14ac:dyDescent="0.65">
      <c r="A144" s="5" t="s">
        <v>85</v>
      </c>
      <c r="B144" s="5" t="s">
        <v>359</v>
      </c>
      <c r="C144" s="5" t="s">
        <v>360</v>
      </c>
      <c r="D144" s="6">
        <v>75368.000000000247</v>
      </c>
      <c r="E144" s="6">
        <v>14583.489311817495</v>
      </c>
      <c r="F144" s="7">
        <v>19.349709839477562</v>
      </c>
      <c r="G144" s="7">
        <v>18.079999999999998</v>
      </c>
      <c r="H144" s="7">
        <v>20.49</v>
      </c>
      <c r="I144" s="6">
        <v>5098.8475140365008</v>
      </c>
      <c r="J144" s="7">
        <v>6.7652684349279335</v>
      </c>
      <c r="K144" s="5">
        <v>6</v>
      </c>
      <c r="L144" s="5">
        <v>7.580000000000001</v>
      </c>
    </row>
    <row r="145" spans="1:12" x14ac:dyDescent="0.65">
      <c r="A145" s="5" t="s">
        <v>93</v>
      </c>
      <c r="B145" s="5" t="s">
        <v>361</v>
      </c>
      <c r="C145" s="5" t="s">
        <v>362</v>
      </c>
      <c r="D145" s="6">
        <v>98466.000000000102</v>
      </c>
      <c r="E145" s="6">
        <v>20065.605253550813</v>
      </c>
      <c r="F145" s="7">
        <v>20.378206948135187</v>
      </c>
      <c r="G145" s="7">
        <v>19.220000000000002</v>
      </c>
      <c r="H145" s="7">
        <v>21.38</v>
      </c>
      <c r="I145" s="6">
        <v>7622.7234867127572</v>
      </c>
      <c r="J145" s="7">
        <v>7.7414777554818484</v>
      </c>
      <c r="K145" s="5">
        <v>6.8199999999999994</v>
      </c>
      <c r="L145" s="5">
        <v>8.73</v>
      </c>
    </row>
    <row r="146" spans="1:12" x14ac:dyDescent="0.65">
      <c r="A146" s="5" t="s">
        <v>88</v>
      </c>
      <c r="B146" s="5" t="s">
        <v>363</v>
      </c>
      <c r="C146" s="5" t="s">
        <v>364</v>
      </c>
      <c r="D146" s="6">
        <v>58352.999999999978</v>
      </c>
      <c r="E146" s="6">
        <v>9259.6718096866243</v>
      </c>
      <c r="F146" s="7">
        <v>15.868373193643221</v>
      </c>
      <c r="G146" s="7">
        <v>14.760000000000002</v>
      </c>
      <c r="H146" s="7">
        <v>16.89</v>
      </c>
      <c r="I146" s="6">
        <v>2810.9964089766499</v>
      </c>
      <c r="J146" s="7">
        <v>4.8172268931788516</v>
      </c>
      <c r="K146" s="5">
        <v>4.2299999999999995</v>
      </c>
      <c r="L146" s="5">
        <v>5.45</v>
      </c>
    </row>
    <row r="147" spans="1:12" x14ac:dyDescent="0.65">
      <c r="A147" s="5" t="s">
        <v>93</v>
      </c>
      <c r="B147" s="5" t="s">
        <v>365</v>
      </c>
      <c r="C147" s="5" t="s">
        <v>366</v>
      </c>
      <c r="D147" s="6">
        <v>174224.9999999998</v>
      </c>
      <c r="E147" s="6">
        <v>31935.260916752017</v>
      </c>
      <c r="F147" s="7">
        <v>18.329895776583186</v>
      </c>
      <c r="G147" s="7">
        <v>17.119999999999997</v>
      </c>
      <c r="H147" s="7">
        <v>19.39</v>
      </c>
      <c r="I147" s="6">
        <v>10985.697639794173</v>
      </c>
      <c r="J147" s="7">
        <v>6.3054657137576005</v>
      </c>
      <c r="K147" s="5">
        <v>5.5100000000000007</v>
      </c>
      <c r="L147" s="5">
        <v>7.16</v>
      </c>
    </row>
    <row r="148" spans="1:12" x14ac:dyDescent="0.65">
      <c r="A148" s="5" t="s">
        <v>71</v>
      </c>
      <c r="B148" s="5" t="s">
        <v>367</v>
      </c>
      <c r="C148" s="5" t="s">
        <v>368</v>
      </c>
      <c r="D148" s="6">
        <v>63658.00000000024</v>
      </c>
      <c r="E148" s="6">
        <v>12197.55508797123</v>
      </c>
      <c r="F148" s="7">
        <v>19.161071802399047</v>
      </c>
      <c r="G148" s="7">
        <v>17.990000000000002</v>
      </c>
      <c r="H148" s="7">
        <v>20.18</v>
      </c>
      <c r="I148" s="6">
        <v>4266.2393487441905</v>
      </c>
      <c r="J148" s="7">
        <v>6.7018117891611038</v>
      </c>
      <c r="K148" s="5">
        <v>5.87</v>
      </c>
      <c r="L148" s="5">
        <v>7.59</v>
      </c>
    </row>
    <row r="149" spans="1:12" x14ac:dyDescent="0.65">
      <c r="A149" s="5" t="s">
        <v>88</v>
      </c>
      <c r="B149" s="5" t="s">
        <v>369</v>
      </c>
      <c r="C149" s="5" t="s">
        <v>370</v>
      </c>
      <c r="D149" s="6">
        <v>82857.000000000233</v>
      </c>
      <c r="E149" s="6">
        <v>12977.590700371989</v>
      </c>
      <c r="F149" s="7">
        <v>15.66263647051179</v>
      </c>
      <c r="G149" s="7">
        <v>14.45</v>
      </c>
      <c r="H149" s="7">
        <v>16.79</v>
      </c>
      <c r="I149" s="6">
        <v>3748.8888113995094</v>
      </c>
      <c r="J149" s="7">
        <v>4.5245287801869569</v>
      </c>
      <c r="K149" s="5">
        <v>3.92</v>
      </c>
      <c r="L149" s="5">
        <v>5.17</v>
      </c>
    </row>
    <row r="150" spans="1:12" x14ac:dyDescent="0.65">
      <c r="A150" s="5" t="s">
        <v>71</v>
      </c>
      <c r="B150" s="5" t="s">
        <v>371</v>
      </c>
      <c r="C150" s="5" t="s">
        <v>372</v>
      </c>
      <c r="D150" s="6">
        <v>61075.000000000015</v>
      </c>
      <c r="E150" s="6">
        <v>10203.565751160751</v>
      </c>
      <c r="F150" s="7">
        <v>16.706616047745804</v>
      </c>
      <c r="G150" s="7">
        <v>15.659999999999998</v>
      </c>
      <c r="H150" s="7">
        <v>17.690000000000001</v>
      </c>
      <c r="I150" s="6">
        <v>3437.0596981943627</v>
      </c>
      <c r="J150" s="7">
        <v>5.6276049090370348</v>
      </c>
      <c r="K150" s="5">
        <v>4.96</v>
      </c>
      <c r="L150" s="5">
        <v>6.35</v>
      </c>
    </row>
    <row r="151" spans="1:12" x14ac:dyDescent="0.65">
      <c r="A151" s="5" t="s">
        <v>93</v>
      </c>
      <c r="B151" s="5" t="s">
        <v>373</v>
      </c>
      <c r="C151" s="5" t="s">
        <v>374</v>
      </c>
      <c r="D151" s="6">
        <v>286448.99999999895</v>
      </c>
      <c r="E151" s="6">
        <v>50230.334748988113</v>
      </c>
      <c r="F151" s="7">
        <v>17.535524560737965</v>
      </c>
      <c r="G151" s="7">
        <v>16.259999999999998</v>
      </c>
      <c r="H151" s="7">
        <v>18.68</v>
      </c>
      <c r="I151" s="6">
        <v>15960.698800212926</v>
      </c>
      <c r="J151" s="7">
        <v>5.5719163970594892</v>
      </c>
      <c r="K151" s="5">
        <v>4.87</v>
      </c>
      <c r="L151" s="5">
        <v>6.3299999999999992</v>
      </c>
    </row>
    <row r="152" spans="1:12" x14ac:dyDescent="0.65">
      <c r="A152" s="5" t="s">
        <v>74</v>
      </c>
      <c r="B152" s="5" t="s">
        <v>375</v>
      </c>
      <c r="C152" s="5" t="s">
        <v>376</v>
      </c>
      <c r="D152" s="6">
        <v>108493.00000000063</v>
      </c>
      <c r="E152" s="6">
        <v>19873.079340212818</v>
      </c>
      <c r="F152" s="7">
        <v>18.317383923582813</v>
      </c>
      <c r="G152" s="7">
        <v>17.130000000000003</v>
      </c>
      <c r="H152" s="7">
        <v>19.350000000000001</v>
      </c>
      <c r="I152" s="6">
        <v>6985.6074360143048</v>
      </c>
      <c r="J152" s="7">
        <v>6.4387632713762928</v>
      </c>
      <c r="K152" s="5">
        <v>5.6000000000000005</v>
      </c>
      <c r="L152" s="5">
        <v>7.3400000000000007</v>
      </c>
    </row>
    <row r="153" spans="1:12" x14ac:dyDescent="0.65">
      <c r="A153" s="5" t="s">
        <v>68</v>
      </c>
      <c r="B153" s="5" t="s">
        <v>377</v>
      </c>
      <c r="C153" s="5" t="s">
        <v>378</v>
      </c>
      <c r="D153" s="6">
        <v>51066.000000000073</v>
      </c>
      <c r="E153" s="6">
        <v>9042.8429354596774</v>
      </c>
      <c r="F153" s="7">
        <v>17.708148152312038</v>
      </c>
      <c r="G153" s="7">
        <v>16.350000000000001</v>
      </c>
      <c r="H153" s="7">
        <v>18.940000000000001</v>
      </c>
      <c r="I153" s="6">
        <v>2710.5128079702035</v>
      </c>
      <c r="J153" s="7">
        <v>5.3078619981400639</v>
      </c>
      <c r="K153" s="5">
        <v>4.66</v>
      </c>
      <c r="L153" s="5">
        <v>6.01</v>
      </c>
    </row>
    <row r="154" spans="1:12" x14ac:dyDescent="0.65">
      <c r="A154" s="5" t="s">
        <v>88</v>
      </c>
      <c r="B154" s="5" t="s">
        <v>379</v>
      </c>
      <c r="C154" s="5" t="s">
        <v>380</v>
      </c>
      <c r="D154" s="6">
        <v>86414.000000000233</v>
      </c>
      <c r="E154" s="6">
        <v>15661.229467798006</v>
      </c>
      <c r="F154" s="7">
        <v>18.123486319112601</v>
      </c>
      <c r="G154" s="7">
        <v>16.93</v>
      </c>
      <c r="H154" s="7">
        <v>19.189999999999998</v>
      </c>
      <c r="I154" s="6">
        <v>5331.3287599759415</v>
      </c>
      <c r="J154" s="7">
        <v>6.1695197074269466</v>
      </c>
      <c r="K154" s="5">
        <v>5.37</v>
      </c>
      <c r="L154" s="5">
        <v>7.0000000000000009</v>
      </c>
    </row>
    <row r="155" spans="1:12" x14ac:dyDescent="0.65">
      <c r="A155" s="5" t="s">
        <v>111</v>
      </c>
      <c r="B155" s="5" t="s">
        <v>381</v>
      </c>
      <c r="C155" s="5" t="s">
        <v>382</v>
      </c>
      <c r="D155" s="6">
        <v>50049.999999999964</v>
      </c>
      <c r="E155" s="6">
        <v>8892.3227544294259</v>
      </c>
      <c r="F155" s="7">
        <v>17.766878630228636</v>
      </c>
      <c r="G155" s="7">
        <v>16.55</v>
      </c>
      <c r="H155" s="7">
        <v>18.850000000000001</v>
      </c>
      <c r="I155" s="6">
        <v>3012.2981066108086</v>
      </c>
      <c r="J155" s="7">
        <v>6.0185776355860394</v>
      </c>
      <c r="K155" s="5">
        <v>5.25</v>
      </c>
      <c r="L155" s="5">
        <v>6.8199999999999994</v>
      </c>
    </row>
    <row r="156" spans="1:12" x14ac:dyDescent="0.65">
      <c r="A156" s="5" t="s">
        <v>74</v>
      </c>
      <c r="B156" s="5" t="s">
        <v>383</v>
      </c>
      <c r="C156" s="5" t="s">
        <v>384</v>
      </c>
      <c r="D156" s="6">
        <v>34993.999999999956</v>
      </c>
      <c r="E156" s="6">
        <v>6311.5485572940506</v>
      </c>
      <c r="F156" s="7">
        <v>18.036087778745095</v>
      </c>
      <c r="G156" s="7">
        <v>16.88</v>
      </c>
      <c r="H156" s="7">
        <v>19.09</v>
      </c>
      <c r="I156" s="6">
        <v>2163.5575628469755</v>
      </c>
      <c r="J156" s="7">
        <v>6.1826529200633615</v>
      </c>
      <c r="K156" s="5">
        <v>5.43</v>
      </c>
      <c r="L156" s="5">
        <v>6.99</v>
      </c>
    </row>
    <row r="157" spans="1:12" x14ac:dyDescent="0.65">
      <c r="A157" s="5" t="s">
        <v>71</v>
      </c>
      <c r="B157" s="5" t="s">
        <v>385</v>
      </c>
      <c r="C157" s="5" t="s">
        <v>386</v>
      </c>
      <c r="D157" s="6">
        <v>178557.99999999985</v>
      </c>
      <c r="E157" s="6">
        <v>33925.15173168201</v>
      </c>
      <c r="F157" s="7">
        <v>18.999513733174673</v>
      </c>
      <c r="G157" s="7">
        <v>17.810000000000002</v>
      </c>
      <c r="H157" s="7">
        <v>20.03</v>
      </c>
      <c r="I157" s="6">
        <v>11610.876471830434</v>
      </c>
      <c r="J157" s="7">
        <v>6.5025798182273764</v>
      </c>
      <c r="K157" s="5">
        <v>5.7</v>
      </c>
      <c r="L157" s="5">
        <v>7.3599999999999994</v>
      </c>
    </row>
    <row r="158" spans="1:12" x14ac:dyDescent="0.65">
      <c r="A158" s="5" t="s">
        <v>85</v>
      </c>
      <c r="B158" s="5" t="s">
        <v>387</v>
      </c>
      <c r="C158" s="5" t="s">
        <v>388</v>
      </c>
      <c r="D158" s="6">
        <v>67684.999999999753</v>
      </c>
      <c r="E158" s="6">
        <v>13037.165317334508</v>
      </c>
      <c r="F158" s="7">
        <v>19.261528133758667</v>
      </c>
      <c r="G158" s="7">
        <v>18.029999999999998</v>
      </c>
      <c r="H158" s="7">
        <v>20.32</v>
      </c>
      <c r="I158" s="6">
        <v>4622.3103100777898</v>
      </c>
      <c r="J158" s="7">
        <v>6.8291501958747034</v>
      </c>
      <c r="K158" s="5">
        <v>5.9700000000000006</v>
      </c>
      <c r="L158" s="5">
        <v>7.75</v>
      </c>
    </row>
    <row r="159" spans="1:12" x14ac:dyDescent="0.65">
      <c r="A159" s="5" t="s">
        <v>68</v>
      </c>
      <c r="B159" s="5" t="s">
        <v>389</v>
      </c>
      <c r="C159" s="5" t="s">
        <v>390</v>
      </c>
      <c r="D159" s="6">
        <v>69911.00000000016</v>
      </c>
      <c r="E159" s="6">
        <v>12297.692273976798</v>
      </c>
      <c r="F159" s="7">
        <v>17.590496880286036</v>
      </c>
      <c r="G159" s="7">
        <v>16.3</v>
      </c>
      <c r="H159" s="7">
        <v>18.740000000000002</v>
      </c>
      <c r="I159" s="6">
        <v>3912.332637781446</v>
      </c>
      <c r="J159" s="7">
        <v>5.5961617453354151</v>
      </c>
      <c r="K159" s="5">
        <v>4.88</v>
      </c>
      <c r="L159" s="5">
        <v>6.36</v>
      </c>
    </row>
    <row r="160" spans="1:12" x14ac:dyDescent="0.65">
      <c r="A160" s="5" t="s">
        <v>85</v>
      </c>
      <c r="B160" s="5" t="s">
        <v>391</v>
      </c>
      <c r="C160" s="5" t="s">
        <v>392</v>
      </c>
      <c r="D160" s="6">
        <v>32199.000000000106</v>
      </c>
      <c r="E160" s="6">
        <v>6020.3206515386555</v>
      </c>
      <c r="F160" s="7">
        <v>18.697228645419532</v>
      </c>
      <c r="G160" s="7">
        <v>17.299999999999997</v>
      </c>
      <c r="H160" s="7">
        <v>19.93</v>
      </c>
      <c r="I160" s="6">
        <v>1903.9182540268923</v>
      </c>
      <c r="J160" s="7">
        <v>5.9129732414885252</v>
      </c>
      <c r="K160" s="5">
        <v>5.18</v>
      </c>
      <c r="L160" s="5">
        <v>6.69</v>
      </c>
    </row>
    <row r="161" spans="1:12" x14ac:dyDescent="0.65">
      <c r="A161" s="5" t="s">
        <v>111</v>
      </c>
      <c r="B161" s="5" t="s">
        <v>393</v>
      </c>
      <c r="C161" s="5" t="s">
        <v>394</v>
      </c>
      <c r="D161" s="6">
        <v>41257.999999999956</v>
      </c>
      <c r="E161" s="6">
        <v>6933.0317094183401</v>
      </c>
      <c r="F161" s="7">
        <v>16.804090623438722</v>
      </c>
      <c r="G161" s="7">
        <v>15.42</v>
      </c>
      <c r="H161" s="7">
        <v>18.060000000000002</v>
      </c>
      <c r="I161" s="6">
        <v>2132.4803613198151</v>
      </c>
      <c r="J161" s="7">
        <v>5.1686469565170832</v>
      </c>
      <c r="K161" s="5">
        <v>4.51</v>
      </c>
      <c r="L161" s="5">
        <v>5.88</v>
      </c>
    </row>
    <row r="162" spans="1:12" x14ac:dyDescent="0.65">
      <c r="A162" s="5" t="s">
        <v>71</v>
      </c>
      <c r="B162" s="5" t="s">
        <v>395</v>
      </c>
      <c r="C162" s="5" t="s">
        <v>396</v>
      </c>
      <c r="D162" s="6">
        <v>140774.99999999985</v>
      </c>
      <c r="E162" s="6">
        <v>26721.395815946857</v>
      </c>
      <c r="F162" s="7">
        <v>18.981634392432522</v>
      </c>
      <c r="G162" s="7">
        <v>17.8</v>
      </c>
      <c r="H162" s="7">
        <v>20</v>
      </c>
      <c r="I162" s="6">
        <v>9723.5844949686325</v>
      </c>
      <c r="J162" s="7">
        <v>6.907181314131515</v>
      </c>
      <c r="K162" s="5">
        <v>5.94</v>
      </c>
      <c r="L162" s="5">
        <v>7.93</v>
      </c>
    </row>
    <row r="163" spans="1:12" x14ac:dyDescent="0.65">
      <c r="A163" s="5" t="s">
        <v>74</v>
      </c>
      <c r="B163" s="5" t="s">
        <v>397</v>
      </c>
      <c r="C163" s="5" t="s">
        <v>398</v>
      </c>
      <c r="D163" s="6">
        <v>47237.000000000087</v>
      </c>
      <c r="E163" s="6">
        <v>9577.8491681936721</v>
      </c>
      <c r="F163" s="7">
        <v>20.276158875867761</v>
      </c>
      <c r="G163" s="7">
        <v>19.05</v>
      </c>
      <c r="H163" s="7">
        <v>21.33</v>
      </c>
      <c r="I163" s="6">
        <v>3342.9424665942101</v>
      </c>
      <c r="J163" s="7">
        <v>7.0769576107589574</v>
      </c>
      <c r="K163" s="5">
        <v>6.2</v>
      </c>
      <c r="L163" s="5">
        <v>8</v>
      </c>
    </row>
    <row r="164" spans="1:12" x14ac:dyDescent="0.65">
      <c r="A164" s="5" t="s">
        <v>68</v>
      </c>
      <c r="B164" s="5" t="s">
        <v>399</v>
      </c>
      <c r="C164" s="5" t="s">
        <v>400</v>
      </c>
      <c r="D164" s="6">
        <v>106725.00000000007</v>
      </c>
      <c r="E164" s="6">
        <v>20326.784244945913</v>
      </c>
      <c r="F164" s="7">
        <v>19.045944478749966</v>
      </c>
      <c r="G164" s="7">
        <v>17.79</v>
      </c>
      <c r="H164" s="7">
        <v>20.14</v>
      </c>
      <c r="I164" s="6">
        <v>6818.2141882633559</v>
      </c>
      <c r="J164" s="7">
        <v>6.3885820456906561</v>
      </c>
      <c r="K164" s="5">
        <v>5.62</v>
      </c>
      <c r="L164" s="5">
        <v>7.21</v>
      </c>
    </row>
    <row r="165" spans="1:12" x14ac:dyDescent="0.65">
      <c r="A165" s="5" t="s">
        <v>74</v>
      </c>
      <c r="B165" s="5" t="s">
        <v>401</v>
      </c>
      <c r="C165" s="5" t="s">
        <v>402</v>
      </c>
      <c r="D165" s="6">
        <v>24744.000000000069</v>
      </c>
      <c r="E165" s="6">
        <v>4336.9485679338368</v>
      </c>
      <c r="F165" s="7">
        <v>17.527273552917169</v>
      </c>
      <c r="G165" s="7">
        <v>16.09</v>
      </c>
      <c r="H165" s="7">
        <v>18.809999999999999</v>
      </c>
      <c r="I165" s="6">
        <v>1310.3418082354838</v>
      </c>
      <c r="J165" s="7">
        <v>5.2955941166969103</v>
      </c>
      <c r="K165" s="5">
        <v>4.6100000000000003</v>
      </c>
      <c r="L165" s="5">
        <v>6.02</v>
      </c>
    </row>
    <row r="166" spans="1:12" x14ac:dyDescent="0.65">
      <c r="A166" s="5" t="s">
        <v>104</v>
      </c>
      <c r="B166" s="5" t="s">
        <v>403</v>
      </c>
      <c r="C166" s="5" t="s">
        <v>404</v>
      </c>
      <c r="D166" s="6">
        <v>54209.000000000102</v>
      </c>
      <c r="E166" s="6">
        <v>9831.502794034297</v>
      </c>
      <c r="F166" s="7">
        <v>18.136292486550719</v>
      </c>
      <c r="G166" s="7">
        <v>16.82</v>
      </c>
      <c r="H166" s="7">
        <v>19.32</v>
      </c>
      <c r="I166" s="6">
        <v>3094.1640245036033</v>
      </c>
      <c r="J166" s="7">
        <v>5.7078419164780678</v>
      </c>
      <c r="K166" s="5">
        <v>5.04</v>
      </c>
      <c r="L166" s="5">
        <v>6.419999999999999</v>
      </c>
    </row>
    <row r="167" spans="1:12" x14ac:dyDescent="0.65">
      <c r="A167" s="5" t="s">
        <v>88</v>
      </c>
      <c r="B167" s="5" t="s">
        <v>405</v>
      </c>
      <c r="C167" s="5" t="s">
        <v>406</v>
      </c>
      <c r="D167" s="6">
        <v>68134.999999999942</v>
      </c>
      <c r="E167" s="6">
        <v>11855.331539918943</v>
      </c>
      <c r="F167" s="7">
        <v>17.399767432184564</v>
      </c>
      <c r="G167" s="7">
        <v>16.170000000000002</v>
      </c>
      <c r="H167" s="7">
        <v>18.490000000000002</v>
      </c>
      <c r="I167" s="6">
        <v>3953.7983761344622</v>
      </c>
      <c r="J167" s="7">
        <v>5.802888935399519</v>
      </c>
      <c r="K167" s="5">
        <v>5.0299999999999994</v>
      </c>
      <c r="L167" s="5">
        <v>6.6199999999999992</v>
      </c>
    </row>
    <row r="168" spans="1:12" x14ac:dyDescent="0.65">
      <c r="A168" s="5" t="s">
        <v>104</v>
      </c>
      <c r="B168" s="5" t="s">
        <v>407</v>
      </c>
      <c r="C168" s="5" t="s">
        <v>408</v>
      </c>
      <c r="D168" s="6">
        <v>38988.000000000109</v>
      </c>
      <c r="E168" s="6">
        <v>7049.1216423817814</v>
      </c>
      <c r="F168" s="7">
        <v>18.080234026833285</v>
      </c>
      <c r="G168" s="7">
        <v>16.850000000000001</v>
      </c>
      <c r="H168" s="7">
        <v>19.18</v>
      </c>
      <c r="I168" s="6">
        <v>2294.9754913875922</v>
      </c>
      <c r="J168" s="7">
        <v>5.8863637308597152</v>
      </c>
      <c r="K168" s="5">
        <v>5.19</v>
      </c>
      <c r="L168" s="5">
        <v>6.63</v>
      </c>
    </row>
    <row r="169" spans="1:12" x14ac:dyDescent="0.65">
      <c r="A169" s="5" t="s">
        <v>85</v>
      </c>
      <c r="B169" s="5" t="s">
        <v>409</v>
      </c>
      <c r="C169" s="5" t="s">
        <v>410</v>
      </c>
      <c r="D169" s="6">
        <v>49075.000000000058</v>
      </c>
      <c r="E169" s="6">
        <v>8766.1666685623059</v>
      </c>
      <c r="F169" s="7">
        <v>17.862795045465706</v>
      </c>
      <c r="G169" s="7">
        <v>16.64</v>
      </c>
      <c r="H169" s="7">
        <v>18.96</v>
      </c>
      <c r="I169" s="6">
        <v>2802.6825898696879</v>
      </c>
      <c r="J169" s="7">
        <v>5.7110190318281937</v>
      </c>
      <c r="K169" s="5">
        <v>5.0200000000000005</v>
      </c>
      <c r="L169" s="5">
        <v>6.45</v>
      </c>
    </row>
    <row r="170" spans="1:12" x14ac:dyDescent="0.65">
      <c r="A170" s="5" t="s">
        <v>68</v>
      </c>
      <c r="B170" s="5" t="s">
        <v>411</v>
      </c>
      <c r="C170" s="5" t="s">
        <v>412</v>
      </c>
      <c r="D170" s="6">
        <v>65206.000000000109</v>
      </c>
      <c r="E170" s="6">
        <v>10998.256421459031</v>
      </c>
      <c r="F170" s="7">
        <v>16.866939271629931</v>
      </c>
      <c r="G170" s="7">
        <v>15.65</v>
      </c>
      <c r="H170" s="7">
        <v>17.98</v>
      </c>
      <c r="I170" s="6">
        <v>3339.7522476817362</v>
      </c>
      <c r="J170" s="7">
        <v>5.1218480625735765</v>
      </c>
      <c r="K170" s="5">
        <v>4.49</v>
      </c>
      <c r="L170" s="5">
        <v>5.8000000000000007</v>
      </c>
    </row>
    <row r="171" spans="1:12" x14ac:dyDescent="0.65">
      <c r="A171" s="5" t="s">
        <v>208</v>
      </c>
      <c r="B171" s="5" t="s">
        <v>413</v>
      </c>
      <c r="C171" s="5" t="s">
        <v>414</v>
      </c>
      <c r="D171" s="6">
        <v>55800.999999999833</v>
      </c>
      <c r="E171" s="6">
        <v>10703.626324866598</v>
      </c>
      <c r="F171" s="7">
        <v>19.181782270688036</v>
      </c>
      <c r="G171" s="7">
        <v>18</v>
      </c>
      <c r="H171" s="7">
        <v>20.21</v>
      </c>
      <c r="I171" s="6">
        <v>3772.3864257354448</v>
      </c>
      <c r="J171" s="7">
        <v>6.7604279954399704</v>
      </c>
      <c r="K171" s="5">
        <v>5.96</v>
      </c>
      <c r="L171" s="5">
        <v>7.61</v>
      </c>
    </row>
    <row r="172" spans="1:12" x14ac:dyDescent="0.65">
      <c r="A172" s="5" t="s">
        <v>68</v>
      </c>
      <c r="B172" s="5" t="s">
        <v>415</v>
      </c>
      <c r="C172" s="5" t="s">
        <v>416</v>
      </c>
      <c r="D172" s="6">
        <v>91613.000000000233</v>
      </c>
      <c r="E172" s="6">
        <v>17133.202144225135</v>
      </c>
      <c r="F172" s="7">
        <v>18.701714979560862</v>
      </c>
      <c r="G172" s="7">
        <v>17.399999999999999</v>
      </c>
      <c r="H172" s="7">
        <v>19.84</v>
      </c>
      <c r="I172" s="6">
        <v>5354.2479748171227</v>
      </c>
      <c r="J172" s="7">
        <v>5.8444194326319625</v>
      </c>
      <c r="K172" s="5">
        <v>5.07</v>
      </c>
      <c r="L172" s="5">
        <v>6.660000000000001</v>
      </c>
    </row>
    <row r="173" spans="1:12" x14ac:dyDescent="0.65">
      <c r="A173" s="5" t="s">
        <v>68</v>
      </c>
      <c r="B173" s="5" t="s">
        <v>417</v>
      </c>
      <c r="C173" s="5" t="s">
        <v>418</v>
      </c>
      <c r="D173" s="6">
        <v>43171.000000000051</v>
      </c>
      <c r="E173" s="6">
        <v>7375.9895039116573</v>
      </c>
      <c r="F173" s="7">
        <v>17.085519223348193</v>
      </c>
      <c r="G173" s="7">
        <v>15.840000000000002</v>
      </c>
      <c r="H173" s="7">
        <v>18.23</v>
      </c>
      <c r="I173" s="6">
        <v>2228.6852429931546</v>
      </c>
      <c r="J173" s="7">
        <v>5.1624591577520968</v>
      </c>
      <c r="K173" s="5">
        <v>4.54</v>
      </c>
      <c r="L173" s="5">
        <v>5.83</v>
      </c>
    </row>
    <row r="174" spans="1:12" x14ac:dyDescent="0.65">
      <c r="A174" s="5" t="s">
        <v>68</v>
      </c>
      <c r="B174" s="5" t="s">
        <v>419</v>
      </c>
      <c r="C174" s="5" t="s">
        <v>420</v>
      </c>
      <c r="D174" s="6">
        <v>96699.000000000087</v>
      </c>
      <c r="E174" s="6">
        <v>16614.428618626433</v>
      </c>
      <c r="F174" s="7">
        <v>17.181593003677822</v>
      </c>
      <c r="G174" s="7">
        <v>15.8</v>
      </c>
      <c r="H174" s="7">
        <v>18.45</v>
      </c>
      <c r="I174" s="6">
        <v>4932.2688325602912</v>
      </c>
      <c r="J174" s="7">
        <v>5.1006409916961859</v>
      </c>
      <c r="K174" s="5">
        <v>4.47</v>
      </c>
      <c r="L174" s="5">
        <v>5.7700000000000005</v>
      </c>
    </row>
    <row r="175" spans="1:12" x14ac:dyDescent="0.65">
      <c r="A175" s="5" t="s">
        <v>74</v>
      </c>
      <c r="B175" s="5" t="s">
        <v>421</v>
      </c>
      <c r="C175" s="5" t="s">
        <v>422</v>
      </c>
      <c r="D175" s="6">
        <v>55660.000000000029</v>
      </c>
      <c r="E175" s="6">
        <v>10008.787239192907</v>
      </c>
      <c r="F175" s="7">
        <v>17.982010850148946</v>
      </c>
      <c r="G175" s="7">
        <v>16.689999999999998</v>
      </c>
      <c r="H175" s="7">
        <v>19.13</v>
      </c>
      <c r="I175" s="6">
        <v>3215.0529780408801</v>
      </c>
      <c r="J175" s="7">
        <v>5.7762360367245345</v>
      </c>
      <c r="K175" s="5">
        <v>5.0599999999999996</v>
      </c>
      <c r="L175" s="5">
        <v>6.5500000000000007</v>
      </c>
    </row>
    <row r="176" spans="1:12" x14ac:dyDescent="0.65">
      <c r="A176" s="5" t="s">
        <v>208</v>
      </c>
      <c r="B176" s="5" t="s">
        <v>423</v>
      </c>
      <c r="C176" s="5" t="s">
        <v>424</v>
      </c>
      <c r="D176" s="6">
        <v>102900.99999999952</v>
      </c>
      <c r="E176" s="6">
        <v>18014.727644113369</v>
      </c>
      <c r="F176" s="7">
        <v>17.506853814941987</v>
      </c>
      <c r="G176" s="7">
        <v>16.29</v>
      </c>
      <c r="H176" s="7">
        <v>18.579999999999998</v>
      </c>
      <c r="I176" s="6">
        <v>6097.1010902919943</v>
      </c>
      <c r="J176" s="7">
        <v>5.9252107270988725</v>
      </c>
      <c r="K176" s="5">
        <v>5.17</v>
      </c>
      <c r="L176" s="5">
        <v>6.7</v>
      </c>
    </row>
    <row r="177" spans="1:12" x14ac:dyDescent="0.65">
      <c r="A177" s="5" t="s">
        <v>111</v>
      </c>
      <c r="B177" s="5" t="s">
        <v>425</v>
      </c>
      <c r="C177" s="5" t="s">
        <v>426</v>
      </c>
      <c r="D177" s="6">
        <v>56813.999999999913</v>
      </c>
      <c r="E177" s="6">
        <v>10142.918640959911</v>
      </c>
      <c r="F177" s="7">
        <v>17.852850777906724</v>
      </c>
      <c r="G177" s="7">
        <v>16.71</v>
      </c>
      <c r="H177" s="7">
        <v>18.87</v>
      </c>
      <c r="I177" s="6">
        <v>3636.8529888716826</v>
      </c>
      <c r="J177" s="7">
        <v>6.4013323984786927</v>
      </c>
      <c r="K177" s="5">
        <v>5.58</v>
      </c>
      <c r="L177" s="5">
        <v>7.2700000000000005</v>
      </c>
    </row>
    <row r="178" spans="1:12" x14ac:dyDescent="0.65">
      <c r="A178" s="5" t="s">
        <v>88</v>
      </c>
      <c r="B178" s="5" t="s">
        <v>427</v>
      </c>
      <c r="C178" s="5" t="s">
        <v>428</v>
      </c>
      <c r="D178" s="6">
        <v>75331.999999999753</v>
      </c>
      <c r="E178" s="6">
        <v>13434.475084772052</v>
      </c>
      <c r="F178" s="7">
        <v>17.833689646859362</v>
      </c>
      <c r="G178" s="7">
        <v>16.619999999999997</v>
      </c>
      <c r="H178" s="7">
        <v>18.89</v>
      </c>
      <c r="I178" s="6">
        <v>4498.6898978935587</v>
      </c>
      <c r="J178" s="7">
        <v>5.9718179497339356</v>
      </c>
      <c r="K178" s="5">
        <v>5.1499999999999995</v>
      </c>
      <c r="L178" s="5">
        <v>6.8500000000000005</v>
      </c>
    </row>
    <row r="179" spans="1:12" x14ac:dyDescent="0.65">
      <c r="A179" s="5" t="s">
        <v>104</v>
      </c>
      <c r="B179" s="5" t="s">
        <v>429</v>
      </c>
      <c r="C179" s="5" t="s">
        <v>430</v>
      </c>
      <c r="D179" s="6">
        <v>48119.000000000138</v>
      </c>
      <c r="E179" s="6">
        <v>8868.4138497828699</v>
      </c>
      <c r="F179" s="7">
        <v>18.430170722132306</v>
      </c>
      <c r="G179" s="7">
        <v>17.299999999999997</v>
      </c>
      <c r="H179" s="7">
        <v>19.439999999999998</v>
      </c>
      <c r="I179" s="6">
        <v>3148.4684275192108</v>
      </c>
      <c r="J179" s="7">
        <v>6.5430878187809665</v>
      </c>
      <c r="K179" s="5">
        <v>5.74</v>
      </c>
      <c r="L179" s="5">
        <v>7.3999999999999995</v>
      </c>
    </row>
    <row r="180" spans="1:12" x14ac:dyDescent="0.65">
      <c r="A180" s="5" t="s">
        <v>104</v>
      </c>
      <c r="B180" s="5" t="s">
        <v>431</v>
      </c>
      <c r="C180" s="5" t="s">
        <v>432</v>
      </c>
      <c r="D180" s="6">
        <v>34885.999999999971</v>
      </c>
      <c r="E180" s="6">
        <v>6049.5510930149221</v>
      </c>
      <c r="F180" s="7">
        <v>17.340913526959028</v>
      </c>
      <c r="G180" s="7">
        <v>16.13</v>
      </c>
      <c r="H180" s="7">
        <v>18.45</v>
      </c>
      <c r="I180" s="6">
        <v>1965.9592921978228</v>
      </c>
      <c r="J180" s="7">
        <v>5.6353817926899756</v>
      </c>
      <c r="K180" s="5">
        <v>4.95</v>
      </c>
      <c r="L180" s="5">
        <v>6.370000000000001</v>
      </c>
    </row>
    <row r="181" spans="1:12" x14ac:dyDescent="0.65">
      <c r="A181" s="5" t="s">
        <v>74</v>
      </c>
      <c r="B181" s="5" t="s">
        <v>433</v>
      </c>
      <c r="C181" s="5" t="s">
        <v>434</v>
      </c>
      <c r="D181" s="6">
        <v>51069.999999999949</v>
      </c>
      <c r="E181" s="6">
        <v>9330.6645148839525</v>
      </c>
      <c r="F181" s="7">
        <v>18.270343675120348</v>
      </c>
      <c r="G181" s="7">
        <v>17.09</v>
      </c>
      <c r="H181" s="7">
        <v>19.329999999999998</v>
      </c>
      <c r="I181" s="6">
        <v>3188.2288256206339</v>
      </c>
      <c r="J181" s="7">
        <v>6.2428604378708252</v>
      </c>
      <c r="K181" s="5">
        <v>5.48</v>
      </c>
      <c r="L181" s="5">
        <v>7.07</v>
      </c>
    </row>
    <row r="182" spans="1:12" x14ac:dyDescent="0.65">
      <c r="A182" s="5" t="s">
        <v>93</v>
      </c>
      <c r="B182" s="5" t="s">
        <v>435</v>
      </c>
      <c r="C182" s="5" t="s">
        <v>436</v>
      </c>
      <c r="D182" s="6">
        <v>71674.999999999913</v>
      </c>
      <c r="E182" s="6">
        <v>13974.177079271667</v>
      </c>
      <c r="F182" s="7">
        <v>19.496584693786794</v>
      </c>
      <c r="G182" s="7">
        <v>18.21</v>
      </c>
      <c r="H182" s="7">
        <v>20.630000000000003</v>
      </c>
      <c r="I182" s="6">
        <v>4767.6535211733617</v>
      </c>
      <c r="J182" s="7">
        <v>6.6517663357842567</v>
      </c>
      <c r="K182" s="5">
        <v>5.8500000000000005</v>
      </c>
      <c r="L182" s="5">
        <v>7.5200000000000005</v>
      </c>
    </row>
    <row r="183" spans="1:12" x14ac:dyDescent="0.65">
      <c r="A183" s="5" t="s">
        <v>85</v>
      </c>
      <c r="B183" s="5" t="s">
        <v>437</v>
      </c>
      <c r="C183" s="5" t="s">
        <v>438</v>
      </c>
      <c r="D183" s="6">
        <v>56540.000000000138</v>
      </c>
      <c r="E183" s="6">
        <v>9689.2403307386176</v>
      </c>
      <c r="F183" s="7">
        <v>17.136965565508653</v>
      </c>
      <c r="G183" s="7">
        <v>15.97</v>
      </c>
      <c r="H183" s="7">
        <v>18.190000000000001</v>
      </c>
      <c r="I183" s="6">
        <v>2998.0593978752145</v>
      </c>
      <c r="J183" s="7">
        <v>5.3025458045192915</v>
      </c>
      <c r="K183" s="5">
        <v>4.6899999999999995</v>
      </c>
      <c r="L183" s="5">
        <v>5.9700000000000006</v>
      </c>
    </row>
    <row r="184" spans="1:12" x14ac:dyDescent="0.65">
      <c r="A184" s="5" t="s">
        <v>74</v>
      </c>
      <c r="B184" s="5" t="s">
        <v>439</v>
      </c>
      <c r="C184" s="5" t="s">
        <v>440</v>
      </c>
      <c r="D184" s="6">
        <v>54290.999999999942</v>
      </c>
      <c r="E184" s="6">
        <v>9961.8377928650025</v>
      </c>
      <c r="F184" s="7">
        <v>18.348967218995806</v>
      </c>
      <c r="G184" s="7">
        <v>17.080000000000002</v>
      </c>
      <c r="H184" s="7">
        <v>19.489999999999998</v>
      </c>
      <c r="I184" s="6">
        <v>3097.4724068232449</v>
      </c>
      <c r="J184" s="7">
        <v>5.705314705610955</v>
      </c>
      <c r="K184" s="5">
        <v>5.0299999999999994</v>
      </c>
      <c r="L184" s="5">
        <v>6.4399999999999995</v>
      </c>
    </row>
    <row r="185" spans="1:12" x14ac:dyDescent="0.65">
      <c r="A185" s="5" t="s">
        <v>93</v>
      </c>
      <c r="B185" s="5" t="s">
        <v>441</v>
      </c>
      <c r="C185" s="5" t="s">
        <v>442</v>
      </c>
      <c r="D185" s="6">
        <v>78480.999999999942</v>
      </c>
      <c r="E185" s="6">
        <v>15276.681359631084</v>
      </c>
      <c r="F185" s="7">
        <v>19.465451968796391</v>
      </c>
      <c r="G185" s="7">
        <v>18.260000000000002</v>
      </c>
      <c r="H185" s="7">
        <v>20.54</v>
      </c>
      <c r="I185" s="6">
        <v>5290.0775228332222</v>
      </c>
      <c r="J185" s="7">
        <v>6.7405837372526198</v>
      </c>
      <c r="K185" s="5">
        <v>5.9499999999999993</v>
      </c>
      <c r="L185" s="5">
        <v>7.580000000000001</v>
      </c>
    </row>
    <row r="186" spans="1:12" x14ac:dyDescent="0.65">
      <c r="A186" s="5" t="s">
        <v>85</v>
      </c>
      <c r="B186" s="5" t="s">
        <v>443</v>
      </c>
      <c r="C186" s="5" t="s">
        <v>444</v>
      </c>
      <c r="D186" s="6">
        <v>60035.999999999913</v>
      </c>
      <c r="E186" s="6">
        <v>11733.576342972608</v>
      </c>
      <c r="F186" s="7">
        <v>19.544234031202322</v>
      </c>
      <c r="G186" s="7">
        <v>18.32</v>
      </c>
      <c r="H186" s="7">
        <v>20.65</v>
      </c>
      <c r="I186" s="6">
        <v>4284.5206514195706</v>
      </c>
      <c r="J186" s="7">
        <v>7.1365858008854213</v>
      </c>
      <c r="K186" s="5">
        <v>6.32</v>
      </c>
      <c r="L186" s="5">
        <v>8.01</v>
      </c>
    </row>
    <row r="187" spans="1:12" x14ac:dyDescent="0.65">
      <c r="A187" s="5" t="s">
        <v>104</v>
      </c>
      <c r="B187" s="5" t="s">
        <v>445</v>
      </c>
      <c r="C187" s="5" t="s">
        <v>446</v>
      </c>
      <c r="D187" s="6">
        <v>101106.99999999993</v>
      </c>
      <c r="E187" s="6">
        <v>18193.776193071953</v>
      </c>
      <c r="F187" s="7">
        <v>17.994576234159819</v>
      </c>
      <c r="G187" s="7">
        <v>16.84</v>
      </c>
      <c r="H187" s="7">
        <v>19.040000000000003</v>
      </c>
      <c r="I187" s="6">
        <v>6320.1991026052019</v>
      </c>
      <c r="J187" s="7">
        <v>6.2510005267738258</v>
      </c>
      <c r="K187" s="5">
        <v>5.48</v>
      </c>
      <c r="L187" s="5">
        <v>7.07</v>
      </c>
    </row>
    <row r="188" spans="1:12" x14ac:dyDescent="0.65">
      <c r="A188" s="5" t="s">
        <v>208</v>
      </c>
      <c r="B188" s="5" t="s">
        <v>447</v>
      </c>
      <c r="C188" s="5" t="s">
        <v>448</v>
      </c>
      <c r="D188" s="6">
        <v>92687.999999999796</v>
      </c>
      <c r="E188" s="6">
        <v>17180.909653298058</v>
      </c>
      <c r="F188" s="7">
        <v>18.536282639929759</v>
      </c>
      <c r="G188" s="7">
        <v>17.29</v>
      </c>
      <c r="H188" s="7">
        <v>19.650000000000002</v>
      </c>
      <c r="I188" s="6">
        <v>5628.1187091823222</v>
      </c>
      <c r="J188" s="7">
        <v>6.0721115022250052</v>
      </c>
      <c r="K188" s="5">
        <v>5.3199999999999994</v>
      </c>
      <c r="L188" s="5">
        <v>6.87</v>
      </c>
    </row>
    <row r="189" spans="1:12" x14ac:dyDescent="0.65">
      <c r="A189" s="5" t="s">
        <v>111</v>
      </c>
      <c r="B189" s="5" t="s">
        <v>449</v>
      </c>
      <c r="C189" s="5" t="s">
        <v>450</v>
      </c>
      <c r="D189" s="6">
        <v>30235.000000000007</v>
      </c>
      <c r="E189" s="6">
        <v>5749.6543056359269</v>
      </c>
      <c r="F189" s="7">
        <v>19.016551366416159</v>
      </c>
      <c r="G189" s="7">
        <v>17.740000000000002</v>
      </c>
      <c r="H189" s="7">
        <v>20.13</v>
      </c>
      <c r="I189" s="6">
        <v>1976.1112456988369</v>
      </c>
      <c r="J189" s="7">
        <v>6.5358400717672751</v>
      </c>
      <c r="K189" s="5">
        <v>5.71</v>
      </c>
      <c r="L189" s="5">
        <v>7.3999999999999995</v>
      </c>
    </row>
    <row r="190" spans="1:12" x14ac:dyDescent="0.65">
      <c r="A190" s="5" t="s">
        <v>74</v>
      </c>
      <c r="B190" s="5" t="s">
        <v>451</v>
      </c>
      <c r="C190" s="5" t="s">
        <v>452</v>
      </c>
      <c r="D190" s="6">
        <v>43583.999999999898</v>
      </c>
      <c r="E190" s="6">
        <v>8175.4600336547346</v>
      </c>
      <c r="F190" s="7">
        <v>18.757938770316525</v>
      </c>
      <c r="G190" s="7">
        <v>17.43</v>
      </c>
      <c r="H190" s="7">
        <v>19.919999999999998</v>
      </c>
      <c r="I190" s="6">
        <v>2627.3625310803677</v>
      </c>
      <c r="J190" s="7">
        <v>6.0282730613995392</v>
      </c>
      <c r="K190" s="5">
        <v>5.27</v>
      </c>
      <c r="L190" s="5">
        <v>6.83</v>
      </c>
    </row>
    <row r="191" spans="1:12" x14ac:dyDescent="0.65">
      <c r="A191" s="5" t="s">
        <v>74</v>
      </c>
      <c r="B191" s="5" t="s">
        <v>453</v>
      </c>
      <c r="C191" s="5" t="s">
        <v>454</v>
      </c>
      <c r="D191" s="6">
        <v>80675.999999999709</v>
      </c>
      <c r="E191" s="6">
        <v>14968.071959839028</v>
      </c>
      <c r="F191" s="7">
        <v>18.55331444275755</v>
      </c>
      <c r="G191" s="7">
        <v>17.349999999999998</v>
      </c>
      <c r="H191" s="7">
        <v>19.61</v>
      </c>
      <c r="I191" s="6">
        <v>4946.1935359251511</v>
      </c>
      <c r="J191" s="7">
        <v>6.1309355148063442</v>
      </c>
      <c r="K191" s="5">
        <v>5.37</v>
      </c>
      <c r="L191" s="5">
        <v>6.9500000000000011</v>
      </c>
    </row>
    <row r="192" spans="1:12" x14ac:dyDescent="0.65">
      <c r="A192" s="5" t="s">
        <v>208</v>
      </c>
      <c r="B192" s="5" t="s">
        <v>455</v>
      </c>
      <c r="C192" s="5" t="s">
        <v>456</v>
      </c>
      <c r="D192" s="6">
        <v>161467.00000000049</v>
      </c>
      <c r="E192" s="6">
        <v>30864.74244900831</v>
      </c>
      <c r="F192" s="7">
        <v>19.11520152663282</v>
      </c>
      <c r="G192" s="7">
        <v>17.829999999999998</v>
      </c>
      <c r="H192" s="7">
        <v>20.25</v>
      </c>
      <c r="I192" s="6">
        <v>10286.851651693645</v>
      </c>
      <c r="J192" s="7">
        <v>6.3708693737380422</v>
      </c>
      <c r="K192" s="5">
        <v>5.6000000000000005</v>
      </c>
      <c r="L192" s="5">
        <v>7.19</v>
      </c>
    </row>
    <row r="193" spans="1:12" x14ac:dyDescent="0.65">
      <c r="A193" s="5" t="s">
        <v>85</v>
      </c>
      <c r="B193" s="5" t="s">
        <v>457</v>
      </c>
      <c r="C193" s="5" t="s">
        <v>458</v>
      </c>
      <c r="D193" s="6">
        <v>47554.000000000065</v>
      </c>
      <c r="E193" s="6">
        <v>8084.7468972697925</v>
      </c>
      <c r="F193" s="7">
        <v>17.001192112692479</v>
      </c>
      <c r="G193" s="7">
        <v>15.790000000000001</v>
      </c>
      <c r="H193" s="7">
        <v>18.11</v>
      </c>
      <c r="I193" s="6">
        <v>2631.664572470142</v>
      </c>
      <c r="J193" s="7">
        <v>5.5340551214832274</v>
      </c>
      <c r="K193" s="5">
        <v>4.8500000000000005</v>
      </c>
      <c r="L193" s="5">
        <v>6.2700000000000005</v>
      </c>
    </row>
    <row r="194" spans="1:12" x14ac:dyDescent="0.65">
      <c r="A194" s="5" t="s">
        <v>74</v>
      </c>
      <c r="B194" s="5" t="s">
        <v>459</v>
      </c>
      <c r="C194" s="5" t="s">
        <v>460</v>
      </c>
      <c r="D194" s="6">
        <v>97187.999999999927</v>
      </c>
      <c r="E194" s="6">
        <v>18014.55438539579</v>
      </c>
      <c r="F194" s="7">
        <v>18.535780534012229</v>
      </c>
      <c r="G194" s="7">
        <v>17.34</v>
      </c>
      <c r="H194" s="7">
        <v>19.580000000000002</v>
      </c>
      <c r="I194" s="6">
        <v>6625.9620078765593</v>
      </c>
      <c r="J194" s="7">
        <v>6.8176750297120767</v>
      </c>
      <c r="K194" s="5">
        <v>5.92</v>
      </c>
      <c r="L194" s="5">
        <v>7.75</v>
      </c>
    </row>
    <row r="195" spans="1:12" x14ac:dyDescent="0.65">
      <c r="A195" s="5" t="s">
        <v>111</v>
      </c>
      <c r="B195" s="5" t="s">
        <v>461</v>
      </c>
      <c r="C195" s="5" t="s">
        <v>462</v>
      </c>
      <c r="D195" s="6">
        <v>55295.999999999993</v>
      </c>
      <c r="E195" s="6">
        <v>10594.850037989596</v>
      </c>
      <c r="F195" s="7">
        <v>19.160246741155955</v>
      </c>
      <c r="G195" s="7">
        <v>17.97</v>
      </c>
      <c r="H195" s="7">
        <v>20.21</v>
      </c>
      <c r="I195" s="6">
        <v>3745.6836500880859</v>
      </c>
      <c r="J195" s="7">
        <v>6.7738781287761913</v>
      </c>
      <c r="K195" s="5">
        <v>5.96</v>
      </c>
      <c r="L195" s="5">
        <v>7.64</v>
      </c>
    </row>
    <row r="196" spans="1:12" x14ac:dyDescent="0.65">
      <c r="A196" s="5" t="s">
        <v>74</v>
      </c>
      <c r="B196" s="5" t="s">
        <v>463</v>
      </c>
      <c r="C196" s="5" t="s">
        <v>464</v>
      </c>
      <c r="D196" s="6">
        <v>25924.999999999953</v>
      </c>
      <c r="E196" s="6">
        <v>4501.1790710413698</v>
      </c>
      <c r="F196" s="7">
        <v>17.362310785116211</v>
      </c>
      <c r="G196" s="7">
        <v>16.18</v>
      </c>
      <c r="H196" s="7">
        <v>18.43</v>
      </c>
      <c r="I196" s="6">
        <v>1501.3657491216186</v>
      </c>
      <c r="J196" s="7">
        <v>5.7911890033620717</v>
      </c>
      <c r="K196" s="5">
        <v>5.09</v>
      </c>
      <c r="L196" s="5">
        <v>6.5500000000000007</v>
      </c>
    </row>
    <row r="197" spans="1:12" x14ac:dyDescent="0.65">
      <c r="A197" s="5" t="s">
        <v>71</v>
      </c>
      <c r="B197" s="5" t="s">
        <v>465</v>
      </c>
      <c r="C197" s="5" t="s">
        <v>466</v>
      </c>
      <c r="D197" s="6">
        <v>89280</v>
      </c>
      <c r="E197" s="6">
        <v>17625.513061457103</v>
      </c>
      <c r="F197" s="7">
        <v>19.74183810647077</v>
      </c>
      <c r="G197" s="7">
        <v>18.54</v>
      </c>
      <c r="H197" s="7">
        <v>20.77</v>
      </c>
      <c r="I197" s="6">
        <v>6520.782285089208</v>
      </c>
      <c r="J197" s="7">
        <v>7.3037435988902502</v>
      </c>
      <c r="K197" s="5">
        <v>6.370000000000001</v>
      </c>
      <c r="L197" s="5">
        <v>8.2900000000000009</v>
      </c>
    </row>
    <row r="198" spans="1:12" x14ac:dyDescent="0.65">
      <c r="A198" s="5" t="s">
        <v>68</v>
      </c>
      <c r="B198" s="5" t="s">
        <v>467</v>
      </c>
      <c r="C198" s="5" t="s">
        <v>468</v>
      </c>
      <c r="D198" s="6">
        <v>45158.999999999854</v>
      </c>
      <c r="E198" s="6">
        <v>7238.9605126972656</v>
      </c>
      <c r="F198" s="7">
        <v>16.029939796490819</v>
      </c>
      <c r="G198" s="7">
        <v>14.829999999999998</v>
      </c>
      <c r="H198" s="7">
        <v>17.14</v>
      </c>
      <c r="I198" s="6">
        <v>2246.5259810480338</v>
      </c>
      <c r="J198" s="7">
        <v>4.9747026750991834</v>
      </c>
      <c r="K198" s="5">
        <v>4.3499999999999996</v>
      </c>
      <c r="L198" s="5">
        <v>5.63</v>
      </c>
    </row>
    <row r="199" spans="1:12" x14ac:dyDescent="0.65">
      <c r="A199" s="5" t="s">
        <v>71</v>
      </c>
      <c r="B199" s="5" t="s">
        <v>469</v>
      </c>
      <c r="C199" s="5" t="s">
        <v>470</v>
      </c>
      <c r="D199" s="6">
        <v>37773.000000000189</v>
      </c>
      <c r="E199" s="6">
        <v>7190.1599908231847</v>
      </c>
      <c r="F199" s="7">
        <v>19.035183837193625</v>
      </c>
      <c r="G199" s="7">
        <v>17.84</v>
      </c>
      <c r="H199" s="7">
        <v>20.07</v>
      </c>
      <c r="I199" s="6">
        <v>2542.498129999467</v>
      </c>
      <c r="J199" s="7">
        <v>6.7309933815144758</v>
      </c>
      <c r="K199" s="5">
        <v>5.88</v>
      </c>
      <c r="L199" s="5">
        <v>7.64</v>
      </c>
    </row>
    <row r="200" spans="1:12" x14ac:dyDescent="0.65">
      <c r="A200" s="5" t="s">
        <v>85</v>
      </c>
      <c r="B200" s="5" t="s">
        <v>471</v>
      </c>
      <c r="C200" s="5" t="s">
        <v>472</v>
      </c>
      <c r="D200" s="6">
        <v>69244.000000000087</v>
      </c>
      <c r="E200" s="6">
        <v>12551.306495265531</v>
      </c>
      <c r="F200" s="7">
        <v>18.126200819226959</v>
      </c>
      <c r="G200" s="7">
        <v>16.93</v>
      </c>
      <c r="H200" s="7">
        <v>19.18</v>
      </c>
      <c r="I200" s="6">
        <v>4122.6042939049403</v>
      </c>
      <c r="J200" s="7">
        <v>5.9537350440542616</v>
      </c>
      <c r="K200" s="5">
        <v>5.2200000000000006</v>
      </c>
      <c r="L200" s="5">
        <v>6.7299999999999995</v>
      </c>
    </row>
    <row r="201" spans="1:12" x14ac:dyDescent="0.65">
      <c r="A201" s="5" t="s">
        <v>104</v>
      </c>
      <c r="B201" s="5" t="s">
        <v>473</v>
      </c>
      <c r="C201" s="5" t="s">
        <v>474</v>
      </c>
      <c r="D201" s="6">
        <v>106330.00000000007</v>
      </c>
      <c r="E201" s="6">
        <v>19217.194285885274</v>
      </c>
      <c r="F201" s="7">
        <v>18.073163063937987</v>
      </c>
      <c r="G201" s="7">
        <v>16.850000000000001</v>
      </c>
      <c r="H201" s="7">
        <v>19.170000000000002</v>
      </c>
      <c r="I201" s="6">
        <v>6356.3445889297154</v>
      </c>
      <c r="J201" s="7">
        <v>5.9779409281761726</v>
      </c>
      <c r="K201" s="5">
        <v>5.2299999999999995</v>
      </c>
      <c r="L201" s="5">
        <v>6.77</v>
      </c>
    </row>
    <row r="202" spans="1:12" x14ac:dyDescent="0.65">
      <c r="A202" s="5" t="s">
        <v>104</v>
      </c>
      <c r="B202" s="5" t="s">
        <v>475</v>
      </c>
      <c r="C202" s="5" t="s">
        <v>476</v>
      </c>
      <c r="D202" s="6">
        <v>70645.000000000131</v>
      </c>
      <c r="E202" s="6">
        <v>12727.948578287644</v>
      </c>
      <c r="F202" s="7">
        <v>18.016771998425394</v>
      </c>
      <c r="G202" s="7">
        <v>16.86</v>
      </c>
      <c r="H202" s="7">
        <v>19.059999999999999</v>
      </c>
      <c r="I202" s="6">
        <v>4417.0719599405511</v>
      </c>
      <c r="J202" s="7">
        <v>6.2524905654194107</v>
      </c>
      <c r="K202" s="5">
        <v>5.5100000000000007</v>
      </c>
      <c r="L202" s="5">
        <v>7.0499999999999989</v>
      </c>
    </row>
    <row r="203" spans="1:12" x14ac:dyDescent="0.65">
      <c r="A203" s="5" t="s">
        <v>68</v>
      </c>
      <c r="B203" s="5" t="s">
        <v>477</v>
      </c>
      <c r="C203" s="5" t="s">
        <v>478</v>
      </c>
      <c r="D203" s="6">
        <v>73704.000000000073</v>
      </c>
      <c r="E203" s="6">
        <v>13826.655722437083</v>
      </c>
      <c r="F203" s="7">
        <v>18.75970873010565</v>
      </c>
      <c r="G203" s="7">
        <v>17.59</v>
      </c>
      <c r="H203" s="7">
        <v>19.8</v>
      </c>
      <c r="I203" s="6">
        <v>4867.5294392470814</v>
      </c>
      <c r="J203" s="7">
        <v>6.6041591219568501</v>
      </c>
      <c r="K203" s="5">
        <v>5.8000000000000007</v>
      </c>
      <c r="L203" s="5">
        <v>7.4700000000000006</v>
      </c>
    </row>
    <row r="204" spans="1:12" x14ac:dyDescent="0.65">
      <c r="A204" s="5" t="s">
        <v>71</v>
      </c>
      <c r="B204" s="5" t="s">
        <v>479</v>
      </c>
      <c r="C204" s="5" t="s">
        <v>480</v>
      </c>
      <c r="D204" s="6">
        <v>52315.999999999993</v>
      </c>
      <c r="E204" s="6">
        <v>9528.9065128853053</v>
      </c>
      <c r="F204" s="7">
        <v>18.214134323888114</v>
      </c>
      <c r="G204" s="7">
        <v>17.05</v>
      </c>
      <c r="H204" s="7">
        <v>19.239999999999998</v>
      </c>
      <c r="I204" s="6">
        <v>3211.5055380518265</v>
      </c>
      <c r="J204" s="7">
        <v>6.1386679754794446</v>
      </c>
      <c r="K204" s="5">
        <v>5.3900000000000006</v>
      </c>
      <c r="L204" s="5">
        <v>6.9500000000000011</v>
      </c>
    </row>
    <row r="205" spans="1:12" x14ac:dyDescent="0.65">
      <c r="A205" s="5" t="s">
        <v>104</v>
      </c>
      <c r="B205" s="5" t="s">
        <v>481</v>
      </c>
      <c r="C205" s="5" t="s">
        <v>482</v>
      </c>
      <c r="D205" s="6">
        <v>24493</v>
      </c>
      <c r="E205" s="6">
        <v>4527.7163291171382</v>
      </c>
      <c r="F205" s="7">
        <v>18.485756457425133</v>
      </c>
      <c r="G205" s="7">
        <v>17.260000000000002</v>
      </c>
      <c r="H205" s="7">
        <v>19.57</v>
      </c>
      <c r="I205" s="6">
        <v>1606.2568006770332</v>
      </c>
      <c r="J205" s="7">
        <v>6.5580239279673158</v>
      </c>
      <c r="K205" s="5">
        <v>5.7299999999999995</v>
      </c>
      <c r="L205" s="5">
        <v>7.4300000000000006</v>
      </c>
    </row>
    <row r="206" spans="1:12" x14ac:dyDescent="0.65">
      <c r="A206" s="5" t="s">
        <v>68</v>
      </c>
      <c r="B206" s="5" t="s">
        <v>483</v>
      </c>
      <c r="C206" s="5" t="s">
        <v>484</v>
      </c>
      <c r="D206" s="6">
        <v>50496.999999999942</v>
      </c>
      <c r="E206" s="6">
        <v>8291.7252156215945</v>
      </c>
      <c r="F206" s="7">
        <v>16.420233312120729</v>
      </c>
      <c r="G206" s="7">
        <v>15.27</v>
      </c>
      <c r="H206" s="7">
        <v>17.47</v>
      </c>
      <c r="I206" s="6">
        <v>2546.5891218496404</v>
      </c>
      <c r="J206" s="7">
        <v>5.0430503234838566</v>
      </c>
      <c r="K206" s="5">
        <v>4.38</v>
      </c>
      <c r="L206" s="5">
        <v>5.76</v>
      </c>
    </row>
    <row r="207" spans="1:12" x14ac:dyDescent="0.65">
      <c r="A207" s="5" t="s">
        <v>88</v>
      </c>
      <c r="B207" s="5" t="s">
        <v>485</v>
      </c>
      <c r="C207" s="5" t="s">
        <v>486</v>
      </c>
      <c r="D207" s="6">
        <v>96601.999999999549</v>
      </c>
      <c r="E207" s="6">
        <v>16574.819546538791</v>
      </c>
      <c r="F207" s="7">
        <v>17.157843053496684</v>
      </c>
      <c r="G207" s="7">
        <v>15.9</v>
      </c>
      <c r="H207" s="7">
        <v>18.27</v>
      </c>
      <c r="I207" s="6">
        <v>5322.8710242698062</v>
      </c>
      <c r="J207" s="7">
        <v>5.510104370789235</v>
      </c>
      <c r="K207" s="5">
        <v>4.8</v>
      </c>
      <c r="L207" s="5">
        <v>6.2700000000000005</v>
      </c>
    </row>
    <row r="208" spans="1:12" x14ac:dyDescent="0.65">
      <c r="A208" s="5" t="s">
        <v>208</v>
      </c>
      <c r="B208" s="5" t="s">
        <v>487</v>
      </c>
      <c r="C208" s="5" t="s">
        <v>488</v>
      </c>
      <c r="D208" s="6">
        <v>64957.000000000109</v>
      </c>
      <c r="E208" s="6">
        <v>12848.615775764529</v>
      </c>
      <c r="F208" s="7">
        <v>19.78018654766154</v>
      </c>
      <c r="G208" s="7">
        <v>18.5</v>
      </c>
      <c r="H208" s="7">
        <v>20.91</v>
      </c>
      <c r="I208" s="6">
        <v>4313.636401165897</v>
      </c>
      <c r="J208" s="7">
        <v>6.6407568101450067</v>
      </c>
      <c r="K208" s="5">
        <v>5.86</v>
      </c>
      <c r="L208" s="5">
        <v>7.48</v>
      </c>
    </row>
    <row r="209" spans="1:12" x14ac:dyDescent="0.65">
      <c r="A209" s="5" t="s">
        <v>111</v>
      </c>
      <c r="B209" s="5" t="s">
        <v>489</v>
      </c>
      <c r="C209" s="5" t="s">
        <v>490</v>
      </c>
      <c r="D209" s="6">
        <v>35012.000000000029</v>
      </c>
      <c r="E209" s="6">
        <v>6593.6356671642097</v>
      </c>
      <c r="F209" s="7">
        <v>18.832502191146478</v>
      </c>
      <c r="G209" s="7">
        <v>17.599999999999998</v>
      </c>
      <c r="H209" s="7">
        <v>19.91</v>
      </c>
      <c r="I209" s="6">
        <v>2112.9480604244254</v>
      </c>
      <c r="J209" s="7">
        <v>6.0349253410956933</v>
      </c>
      <c r="K209" s="5">
        <v>5.27</v>
      </c>
      <c r="L209" s="5">
        <v>6.87</v>
      </c>
    </row>
    <row r="210" spans="1:12" x14ac:dyDescent="0.65">
      <c r="A210" s="5" t="s">
        <v>68</v>
      </c>
      <c r="B210" s="5" t="s">
        <v>491</v>
      </c>
      <c r="C210" s="5" t="s">
        <v>492</v>
      </c>
      <c r="D210" s="6">
        <v>60645.000000000153</v>
      </c>
      <c r="E210" s="6">
        <v>10300.473114598599</v>
      </c>
      <c r="F210" s="7">
        <v>16.984867861486642</v>
      </c>
      <c r="G210" s="7">
        <v>15.76</v>
      </c>
      <c r="H210" s="7">
        <v>18.09</v>
      </c>
      <c r="I210" s="6">
        <v>3210.1304708376611</v>
      </c>
      <c r="J210" s="7">
        <v>5.2933143224299695</v>
      </c>
      <c r="K210" s="5">
        <v>4.63</v>
      </c>
      <c r="L210" s="5">
        <v>5.99</v>
      </c>
    </row>
    <row r="211" spans="1:12" x14ac:dyDescent="0.65">
      <c r="A211" s="5" t="s">
        <v>71</v>
      </c>
      <c r="B211" s="5" t="s">
        <v>493</v>
      </c>
      <c r="C211" s="5" t="s">
        <v>494</v>
      </c>
      <c r="D211" s="6">
        <v>29191.000000000058</v>
      </c>
      <c r="E211" s="6">
        <v>5041.1324309720649</v>
      </c>
      <c r="F211" s="7">
        <v>17.269474944236425</v>
      </c>
      <c r="G211" s="7">
        <v>16.03</v>
      </c>
      <c r="H211" s="7">
        <v>18.39</v>
      </c>
      <c r="I211" s="6">
        <v>1539.4148631343919</v>
      </c>
      <c r="J211" s="7">
        <v>5.2735941322133124</v>
      </c>
      <c r="K211" s="5">
        <v>4.6100000000000003</v>
      </c>
      <c r="L211" s="5">
        <v>6</v>
      </c>
    </row>
    <row r="212" spans="1:12" x14ac:dyDescent="0.65">
      <c r="A212" s="5" t="s">
        <v>88</v>
      </c>
      <c r="B212" s="5" t="s">
        <v>495</v>
      </c>
      <c r="C212" s="5" t="s">
        <v>496</v>
      </c>
      <c r="D212" s="6">
        <v>73645.000000000015</v>
      </c>
      <c r="E212" s="6">
        <v>10720.321203446187</v>
      </c>
      <c r="F212" s="7">
        <v>14.556753619996176</v>
      </c>
      <c r="G212" s="7">
        <v>13.34</v>
      </c>
      <c r="H212" s="7">
        <v>15.709999999999999</v>
      </c>
      <c r="I212" s="6">
        <v>2887.3512651912356</v>
      </c>
      <c r="J212" s="7">
        <v>3.9206344832524054</v>
      </c>
      <c r="K212" s="5">
        <v>3.36</v>
      </c>
      <c r="L212" s="5">
        <v>4.5199999999999996</v>
      </c>
    </row>
    <row r="213" spans="1:12" x14ac:dyDescent="0.65">
      <c r="A213" s="5" t="s">
        <v>93</v>
      </c>
      <c r="B213" s="5" t="s">
        <v>497</v>
      </c>
      <c r="C213" s="5" t="s">
        <v>498</v>
      </c>
      <c r="D213" s="6">
        <v>23195.000000000084</v>
      </c>
      <c r="E213" s="6">
        <v>4133.5389002921738</v>
      </c>
      <c r="F213" s="7">
        <v>17.820818712188657</v>
      </c>
      <c r="G213" s="7">
        <v>16.57</v>
      </c>
      <c r="H213" s="7">
        <v>18.940000000000001</v>
      </c>
      <c r="I213" s="6">
        <v>1412.7552081890333</v>
      </c>
      <c r="J213" s="7">
        <v>6.0907747712396221</v>
      </c>
      <c r="K213" s="5">
        <v>5.3100000000000005</v>
      </c>
      <c r="L213" s="5">
        <v>6.9099999999999993</v>
      </c>
    </row>
    <row r="214" spans="1:12" x14ac:dyDescent="0.65">
      <c r="A214" s="5" t="s">
        <v>71</v>
      </c>
      <c r="B214" s="5" t="s">
        <v>499</v>
      </c>
      <c r="C214" s="5" t="s">
        <v>500</v>
      </c>
      <c r="D214" s="6">
        <v>85801.999999999985</v>
      </c>
      <c r="E214" s="6">
        <v>17121.33774383799</v>
      </c>
      <c r="F214" s="7">
        <v>19.95447395612922</v>
      </c>
      <c r="G214" s="7">
        <v>18.709999999999997</v>
      </c>
      <c r="H214" s="7">
        <v>21.029999999999998</v>
      </c>
      <c r="I214" s="6">
        <v>6139.3816535232827</v>
      </c>
      <c r="J214" s="7">
        <v>7.155289682668581</v>
      </c>
      <c r="K214" s="5">
        <v>6.2600000000000007</v>
      </c>
      <c r="L214" s="5">
        <v>8.1</v>
      </c>
    </row>
    <row r="215" spans="1:12" x14ac:dyDescent="0.65">
      <c r="A215" s="5" t="s">
        <v>85</v>
      </c>
      <c r="B215" s="5" t="s">
        <v>501</v>
      </c>
      <c r="C215" s="5" t="s">
        <v>502</v>
      </c>
      <c r="D215" s="6">
        <v>41250.000000000138</v>
      </c>
      <c r="E215" s="6">
        <v>7929.374764801797</v>
      </c>
      <c r="F215" s="7">
        <v>19.222726702549746</v>
      </c>
      <c r="G215" s="7">
        <v>17.95</v>
      </c>
      <c r="H215" s="7">
        <v>20.349999999999998</v>
      </c>
      <c r="I215" s="6">
        <v>2698.6519610137652</v>
      </c>
      <c r="J215" s="7">
        <v>6.5421865721545753</v>
      </c>
      <c r="K215" s="5">
        <v>5.7799999999999994</v>
      </c>
      <c r="L215" s="5">
        <v>7.35</v>
      </c>
    </row>
    <row r="216" spans="1:12" x14ac:dyDescent="0.65">
      <c r="A216" s="5" t="s">
        <v>71</v>
      </c>
      <c r="B216" s="5" t="s">
        <v>503</v>
      </c>
      <c r="C216" s="5" t="s">
        <v>504</v>
      </c>
      <c r="D216" s="6">
        <v>30186.999999999978</v>
      </c>
      <c r="E216" s="6">
        <v>5913.9579879134399</v>
      </c>
      <c r="F216" s="7">
        <v>19.591075588542896</v>
      </c>
      <c r="G216" s="7">
        <v>18.38</v>
      </c>
      <c r="H216" s="7">
        <v>20.65</v>
      </c>
      <c r="I216" s="6">
        <v>2054.1861736781584</v>
      </c>
      <c r="J216" s="7">
        <v>6.8048702212149577</v>
      </c>
      <c r="K216" s="5">
        <v>5.9499999999999993</v>
      </c>
      <c r="L216" s="5">
        <v>7.71</v>
      </c>
    </row>
    <row r="217" spans="1:12" x14ac:dyDescent="0.65">
      <c r="A217" s="5" t="s">
        <v>68</v>
      </c>
      <c r="B217" s="5" t="s">
        <v>505</v>
      </c>
      <c r="C217" s="5" t="s">
        <v>506</v>
      </c>
      <c r="D217" s="6">
        <v>53081.00000000008</v>
      </c>
      <c r="E217" s="6">
        <v>9343.2050802859721</v>
      </c>
      <c r="F217" s="7">
        <v>17.601787984939918</v>
      </c>
      <c r="G217" s="7">
        <v>16.3</v>
      </c>
      <c r="H217" s="7">
        <v>18.78</v>
      </c>
      <c r="I217" s="6">
        <v>3105.7410695321005</v>
      </c>
      <c r="J217" s="7">
        <v>5.8509467974078957</v>
      </c>
      <c r="K217" s="5">
        <v>5.1400000000000006</v>
      </c>
      <c r="L217" s="5">
        <v>6.6199999999999992</v>
      </c>
    </row>
    <row r="218" spans="1:12" x14ac:dyDescent="0.65">
      <c r="A218" s="5" t="s">
        <v>93</v>
      </c>
      <c r="B218" s="5" t="s">
        <v>507</v>
      </c>
      <c r="C218" s="5" t="s">
        <v>508</v>
      </c>
      <c r="D218" s="6">
        <v>116288.00000000013</v>
      </c>
      <c r="E218" s="6">
        <v>22549.271951395662</v>
      </c>
      <c r="F218" s="7">
        <v>19.390884658258493</v>
      </c>
      <c r="G218" s="7">
        <v>18.18</v>
      </c>
      <c r="H218" s="7">
        <v>20.45</v>
      </c>
      <c r="I218" s="6">
        <v>8148.0036106384769</v>
      </c>
      <c r="J218" s="7">
        <v>7.0067449871340601</v>
      </c>
      <c r="K218" s="5">
        <v>6.12</v>
      </c>
      <c r="L218" s="5">
        <v>7.9399999999999995</v>
      </c>
    </row>
    <row r="219" spans="1:12" x14ac:dyDescent="0.65">
      <c r="A219" s="5" t="s">
        <v>111</v>
      </c>
      <c r="B219" s="5" t="s">
        <v>509</v>
      </c>
      <c r="C219" s="5" t="s">
        <v>510</v>
      </c>
      <c r="D219" s="6">
        <v>44388.000000000036</v>
      </c>
      <c r="E219" s="6">
        <v>8053.8588084284083</v>
      </c>
      <c r="F219" s="7">
        <v>18.144225485330274</v>
      </c>
      <c r="G219" s="7">
        <v>16.950000000000003</v>
      </c>
      <c r="H219" s="7">
        <v>19.21</v>
      </c>
      <c r="I219" s="6">
        <v>2779.1212566897657</v>
      </c>
      <c r="J219" s="7">
        <v>6.2609742648683406</v>
      </c>
      <c r="K219" s="5">
        <v>5.52</v>
      </c>
      <c r="L219" s="5">
        <v>7.04</v>
      </c>
    </row>
    <row r="220" spans="1:12" x14ac:dyDescent="0.65">
      <c r="A220" s="5" t="s">
        <v>68</v>
      </c>
      <c r="B220" s="5" t="s">
        <v>511</v>
      </c>
      <c r="C220" s="5" t="s">
        <v>512</v>
      </c>
      <c r="D220" s="6">
        <v>34461.000000000029</v>
      </c>
      <c r="E220" s="6">
        <v>5921.559451279255</v>
      </c>
      <c r="F220" s="7">
        <v>17.183365112095558</v>
      </c>
      <c r="G220" s="7">
        <v>15.950000000000001</v>
      </c>
      <c r="H220" s="7">
        <v>18.29</v>
      </c>
      <c r="I220" s="6">
        <v>1843.3893476595115</v>
      </c>
      <c r="J220" s="7">
        <v>5.3492044562244603</v>
      </c>
      <c r="K220" s="5">
        <v>4.7</v>
      </c>
      <c r="L220" s="5">
        <v>6.03</v>
      </c>
    </row>
    <row r="221" spans="1:12" x14ac:dyDescent="0.65">
      <c r="A221" s="5" t="s">
        <v>74</v>
      </c>
      <c r="B221" s="5" t="s">
        <v>513</v>
      </c>
      <c r="C221" s="5" t="s">
        <v>514</v>
      </c>
      <c r="D221" s="6">
        <v>52830.999999999985</v>
      </c>
      <c r="E221" s="6">
        <v>8403.7697856420582</v>
      </c>
      <c r="F221" s="7">
        <v>15.906891381276258</v>
      </c>
      <c r="G221" s="7">
        <v>14.64</v>
      </c>
      <c r="H221" s="7">
        <v>17.080000000000002</v>
      </c>
      <c r="I221" s="6">
        <v>2437.7162684247714</v>
      </c>
      <c r="J221" s="7">
        <v>4.6141777903593955</v>
      </c>
      <c r="K221" s="5">
        <v>4.01</v>
      </c>
      <c r="L221" s="5">
        <v>5.25</v>
      </c>
    </row>
    <row r="222" spans="1:12" x14ac:dyDescent="0.65">
      <c r="A222" s="5" t="s">
        <v>68</v>
      </c>
      <c r="B222" s="5" t="s">
        <v>515</v>
      </c>
      <c r="C222" s="5" t="s">
        <v>516</v>
      </c>
      <c r="D222" s="6">
        <v>34669.999999999949</v>
      </c>
      <c r="E222" s="6">
        <v>6102.5570581591464</v>
      </c>
      <c r="F222" s="7">
        <v>17.601837491084961</v>
      </c>
      <c r="G222" s="7">
        <v>16.39</v>
      </c>
      <c r="H222" s="7">
        <v>18.7</v>
      </c>
      <c r="I222" s="6">
        <v>1939.9539581663305</v>
      </c>
      <c r="J222" s="7">
        <v>5.595483005960002</v>
      </c>
      <c r="K222" s="5">
        <v>4.93</v>
      </c>
      <c r="L222" s="5">
        <v>6.29</v>
      </c>
    </row>
    <row r="223" spans="1:12" x14ac:dyDescent="0.65">
      <c r="A223" s="5" t="s">
        <v>74</v>
      </c>
      <c r="B223" s="5" t="s">
        <v>517</v>
      </c>
      <c r="C223" s="5" t="s">
        <v>518</v>
      </c>
      <c r="D223" s="6">
        <v>18454.000000000011</v>
      </c>
      <c r="E223" s="6">
        <v>3133.537829749353</v>
      </c>
      <c r="F223" s="7">
        <v>16.980263518745804</v>
      </c>
      <c r="G223" s="7">
        <v>15.82</v>
      </c>
      <c r="H223" s="7">
        <v>18.04</v>
      </c>
      <c r="I223" s="6">
        <v>1052.2524829889369</v>
      </c>
      <c r="J223" s="7">
        <v>5.7020292781453108</v>
      </c>
      <c r="K223" s="5">
        <v>4.96</v>
      </c>
      <c r="L223" s="5">
        <v>6.47</v>
      </c>
    </row>
    <row r="224" spans="1:12" x14ac:dyDescent="0.65">
      <c r="A224" s="5" t="s">
        <v>93</v>
      </c>
      <c r="B224" s="5" t="s">
        <v>519</v>
      </c>
      <c r="C224" s="5" t="s">
        <v>520</v>
      </c>
      <c r="D224" s="6">
        <v>28468.999999999927</v>
      </c>
      <c r="E224" s="6">
        <v>5112.971720163222</v>
      </c>
      <c r="F224" s="7">
        <v>17.9597868564517</v>
      </c>
      <c r="G224" s="7">
        <v>16.78</v>
      </c>
      <c r="H224" s="7">
        <v>19.040000000000003</v>
      </c>
      <c r="I224" s="6">
        <v>1745.8263662352081</v>
      </c>
      <c r="J224" s="7">
        <v>6.1323768528406806</v>
      </c>
      <c r="K224" s="5">
        <v>5.35</v>
      </c>
      <c r="L224" s="5">
        <v>6.9500000000000011</v>
      </c>
    </row>
    <row r="225" spans="1:12" x14ac:dyDescent="0.65">
      <c r="A225" s="5" t="s">
        <v>71</v>
      </c>
      <c r="B225" s="5" t="s">
        <v>521</v>
      </c>
      <c r="C225" s="5" t="s">
        <v>522</v>
      </c>
      <c r="D225" s="6">
        <v>88544.000000000218</v>
      </c>
      <c r="E225" s="6">
        <v>17678.575899252195</v>
      </c>
      <c r="F225" s="7">
        <v>19.965865444583656</v>
      </c>
      <c r="G225" s="7">
        <v>18.78</v>
      </c>
      <c r="H225" s="7">
        <v>20.979999999999997</v>
      </c>
      <c r="I225" s="6">
        <v>6722.636429950905</v>
      </c>
      <c r="J225" s="7">
        <v>7.5924245911082444</v>
      </c>
      <c r="K225" s="5">
        <v>6.64</v>
      </c>
      <c r="L225" s="5">
        <v>8.6</v>
      </c>
    </row>
    <row r="226" spans="1:12" x14ac:dyDescent="0.65">
      <c r="A226" s="5" t="s">
        <v>111</v>
      </c>
      <c r="B226" s="5" t="s">
        <v>523</v>
      </c>
      <c r="C226" s="5" t="s">
        <v>524</v>
      </c>
      <c r="D226" s="6">
        <v>118888.00000000019</v>
      </c>
      <c r="E226" s="6">
        <v>23919.224295485124</v>
      </c>
      <c r="F226" s="7">
        <v>20.119124129840763</v>
      </c>
      <c r="G226" s="7">
        <v>18.93</v>
      </c>
      <c r="H226" s="7">
        <v>21.13</v>
      </c>
      <c r="I226" s="6">
        <v>8977.2869115680187</v>
      </c>
      <c r="J226" s="7">
        <v>7.5510454474530793</v>
      </c>
      <c r="K226" s="5">
        <v>6.59</v>
      </c>
      <c r="L226" s="5">
        <v>8.59</v>
      </c>
    </row>
    <row r="227" spans="1:12" x14ac:dyDescent="0.65">
      <c r="A227" s="5" t="s">
        <v>93</v>
      </c>
      <c r="B227" s="5" t="s">
        <v>525</v>
      </c>
      <c r="C227" s="5" t="s">
        <v>526</v>
      </c>
      <c r="D227" s="6">
        <v>57857.000000000095</v>
      </c>
      <c r="E227" s="6">
        <v>11477.497051978609</v>
      </c>
      <c r="F227" s="7">
        <v>19.837698207612892</v>
      </c>
      <c r="G227" s="7">
        <v>18.66</v>
      </c>
      <c r="H227" s="7">
        <v>20.86</v>
      </c>
      <c r="I227" s="6">
        <v>4357.8028334950568</v>
      </c>
      <c r="J227" s="7">
        <v>7.5320234949877305</v>
      </c>
      <c r="K227" s="5">
        <v>6.61</v>
      </c>
      <c r="L227" s="5">
        <v>8.51</v>
      </c>
    </row>
    <row r="228" spans="1:12" x14ac:dyDescent="0.65">
      <c r="A228" s="5" t="s">
        <v>104</v>
      </c>
      <c r="B228" s="5" t="s">
        <v>527</v>
      </c>
      <c r="C228" s="5" t="s">
        <v>528</v>
      </c>
      <c r="D228" s="6">
        <v>57791.000000000036</v>
      </c>
      <c r="E228" s="6">
        <v>11719.070335584369</v>
      </c>
      <c r="F228" s="7">
        <v>20.278365724047624</v>
      </c>
      <c r="G228" s="7">
        <v>19.03</v>
      </c>
      <c r="H228" s="7">
        <v>21.37</v>
      </c>
      <c r="I228" s="6">
        <v>4101.8278853227685</v>
      </c>
      <c r="J228" s="7">
        <v>7.0976932140346616</v>
      </c>
      <c r="K228" s="5">
        <v>6.3</v>
      </c>
      <c r="L228" s="5">
        <v>7.95</v>
      </c>
    </row>
    <row r="229" spans="1:12" x14ac:dyDescent="0.65">
      <c r="A229" s="5" t="s">
        <v>71</v>
      </c>
      <c r="B229" s="5" t="s">
        <v>529</v>
      </c>
      <c r="C229" s="5" t="s">
        <v>530</v>
      </c>
      <c r="D229" s="6">
        <v>136414.99999999985</v>
      </c>
      <c r="E229" s="6">
        <v>25678.038565406707</v>
      </c>
      <c r="F229" s="7">
        <v>18.82347144038906</v>
      </c>
      <c r="G229" s="7">
        <v>17.64</v>
      </c>
      <c r="H229" s="7">
        <v>19.869999999999997</v>
      </c>
      <c r="I229" s="6">
        <v>8931.8311225584985</v>
      </c>
      <c r="J229" s="7">
        <v>6.5475432485859368</v>
      </c>
      <c r="K229" s="5">
        <v>5.76</v>
      </c>
      <c r="L229" s="5">
        <v>7.3999999999999995</v>
      </c>
    </row>
    <row r="230" spans="1:12" x14ac:dyDescent="0.65">
      <c r="A230" s="5" t="s">
        <v>93</v>
      </c>
      <c r="B230" s="5" t="s">
        <v>531</v>
      </c>
      <c r="C230" s="5" t="s">
        <v>532</v>
      </c>
      <c r="D230" s="6">
        <v>39759.999999999869</v>
      </c>
      <c r="E230" s="6">
        <v>7554.0664982229437</v>
      </c>
      <c r="F230" s="7">
        <v>18.99916121283443</v>
      </c>
      <c r="G230" s="7">
        <v>17.630000000000003</v>
      </c>
      <c r="H230" s="7">
        <v>20.21</v>
      </c>
      <c r="I230" s="6">
        <v>2415.913988678356</v>
      </c>
      <c r="J230" s="7">
        <v>6.0762424262534216</v>
      </c>
      <c r="K230" s="5">
        <v>5.34</v>
      </c>
      <c r="L230" s="5">
        <v>6.8500000000000005</v>
      </c>
    </row>
    <row r="231" spans="1:12" x14ac:dyDescent="0.65">
      <c r="A231" s="5" t="s">
        <v>68</v>
      </c>
      <c r="B231" s="5" t="s">
        <v>533</v>
      </c>
      <c r="C231" s="5" t="s">
        <v>534</v>
      </c>
      <c r="D231" s="6">
        <v>55395.999999999956</v>
      </c>
      <c r="E231" s="6">
        <v>9233.7924990491392</v>
      </c>
      <c r="F231" s="7">
        <v>16.668699001821697</v>
      </c>
      <c r="G231" s="7">
        <v>15.479999999999999</v>
      </c>
      <c r="H231" s="7">
        <v>17.77</v>
      </c>
      <c r="I231" s="6">
        <v>2770.8919656455123</v>
      </c>
      <c r="J231" s="7">
        <v>5.0019711994467375</v>
      </c>
      <c r="K231" s="5">
        <v>4.3900000000000006</v>
      </c>
      <c r="L231" s="5">
        <v>5.66</v>
      </c>
    </row>
    <row r="232" spans="1:12" x14ac:dyDescent="0.65">
      <c r="A232" s="5" t="s">
        <v>93</v>
      </c>
      <c r="B232" s="5" t="s">
        <v>535</v>
      </c>
      <c r="C232" s="5" t="s">
        <v>536</v>
      </c>
      <c r="D232" s="6">
        <v>214063.99999999945</v>
      </c>
      <c r="E232" s="6">
        <v>38970.483777712478</v>
      </c>
      <c r="F232" s="7">
        <v>18.205061933679918</v>
      </c>
      <c r="G232" s="7">
        <v>17.02</v>
      </c>
      <c r="H232" s="7">
        <v>19.25</v>
      </c>
      <c r="I232" s="6">
        <v>13302.788314248455</v>
      </c>
      <c r="J232" s="7">
        <v>6.2143977101467307</v>
      </c>
      <c r="K232" s="5">
        <v>5.46</v>
      </c>
      <c r="L232" s="5">
        <v>7.03</v>
      </c>
    </row>
    <row r="233" spans="1:12" x14ac:dyDescent="0.65">
      <c r="A233" s="5" t="s">
        <v>68</v>
      </c>
      <c r="B233" s="5" t="s">
        <v>537</v>
      </c>
      <c r="C233" s="5" t="s">
        <v>538</v>
      </c>
      <c r="D233" s="6">
        <v>53347.999999999876</v>
      </c>
      <c r="E233" s="6">
        <v>10294.315287583344</v>
      </c>
      <c r="F233" s="7">
        <v>19.296534617199086</v>
      </c>
      <c r="G233" s="7">
        <v>18.16</v>
      </c>
      <c r="H233" s="7">
        <v>20.3</v>
      </c>
      <c r="I233" s="6">
        <v>3697.3708711730351</v>
      </c>
      <c r="J233" s="7">
        <v>6.9306644507254944</v>
      </c>
      <c r="K233" s="5">
        <v>6.09</v>
      </c>
      <c r="L233" s="5">
        <v>7.85</v>
      </c>
    </row>
    <row r="234" spans="1:12" x14ac:dyDescent="0.65">
      <c r="A234" s="5" t="s">
        <v>111</v>
      </c>
      <c r="B234" s="5" t="s">
        <v>539</v>
      </c>
      <c r="C234" s="5" t="s">
        <v>540</v>
      </c>
      <c r="D234" s="6">
        <v>153798.00000000035</v>
      </c>
      <c r="E234" s="6">
        <v>28030.676111958637</v>
      </c>
      <c r="F234" s="7">
        <v>18.225644099376179</v>
      </c>
      <c r="G234" s="7">
        <v>16.98</v>
      </c>
      <c r="H234" s="7">
        <v>19.34</v>
      </c>
      <c r="I234" s="6">
        <v>9171.7115508049046</v>
      </c>
      <c r="J234" s="7">
        <v>5.9634790769742709</v>
      </c>
      <c r="K234" s="5">
        <v>5.24</v>
      </c>
      <c r="L234" s="5">
        <v>6.75</v>
      </c>
    </row>
    <row r="235" spans="1:12" x14ac:dyDescent="0.65">
      <c r="A235" s="5" t="s">
        <v>68</v>
      </c>
      <c r="B235" s="5" t="s">
        <v>541</v>
      </c>
      <c r="C235" s="5" t="s">
        <v>542</v>
      </c>
      <c r="D235" s="6">
        <v>41902.999999999891</v>
      </c>
      <c r="E235" s="6">
        <v>7892.2504925994672</v>
      </c>
      <c r="F235" s="7">
        <v>18.834571492731992</v>
      </c>
      <c r="G235" s="7">
        <v>17.64</v>
      </c>
      <c r="H235" s="7">
        <v>19.86</v>
      </c>
      <c r="I235" s="6">
        <v>2725.542645842595</v>
      </c>
      <c r="J235" s="7">
        <v>6.5044093402443606</v>
      </c>
      <c r="K235" s="5">
        <v>5.62</v>
      </c>
      <c r="L235" s="5">
        <v>7.46</v>
      </c>
    </row>
    <row r="236" spans="1:12" x14ac:dyDescent="0.65">
      <c r="A236" s="5" t="s">
        <v>111</v>
      </c>
      <c r="B236" s="5" t="s">
        <v>543</v>
      </c>
      <c r="C236" s="5" t="s">
        <v>544</v>
      </c>
      <c r="D236" s="6">
        <v>97602.999999999738</v>
      </c>
      <c r="E236" s="6">
        <v>16287.959266473672</v>
      </c>
      <c r="F236" s="7">
        <v>16.687969905098939</v>
      </c>
      <c r="G236" s="7">
        <v>15.57</v>
      </c>
      <c r="H236" s="7">
        <v>17.71</v>
      </c>
      <c r="I236" s="6">
        <v>5271.7041083818913</v>
      </c>
      <c r="J236" s="7">
        <v>5.4011701570463044</v>
      </c>
      <c r="K236" s="5">
        <v>4.72</v>
      </c>
      <c r="L236" s="5">
        <v>6.12</v>
      </c>
    </row>
    <row r="237" spans="1:12" x14ac:dyDescent="0.65">
      <c r="A237" s="5" t="s">
        <v>68</v>
      </c>
      <c r="B237" s="5" t="s">
        <v>545</v>
      </c>
      <c r="C237" s="5" t="s">
        <v>546</v>
      </c>
      <c r="D237" s="6">
        <v>32643.000000000073</v>
      </c>
      <c r="E237" s="6">
        <v>5585.2881276693652</v>
      </c>
      <c r="F237" s="7">
        <v>17.110216976593307</v>
      </c>
      <c r="G237" s="7">
        <v>15.93</v>
      </c>
      <c r="H237" s="7">
        <v>18.2</v>
      </c>
      <c r="I237" s="6">
        <v>1800.0486012412853</v>
      </c>
      <c r="J237" s="7">
        <v>5.5143479497634527</v>
      </c>
      <c r="K237" s="5">
        <v>4.82</v>
      </c>
      <c r="L237" s="5">
        <v>6.25</v>
      </c>
    </row>
    <row r="238" spans="1:12" x14ac:dyDescent="0.65">
      <c r="A238" s="5" t="s">
        <v>85</v>
      </c>
      <c r="B238" s="5" t="s">
        <v>547</v>
      </c>
      <c r="C238" s="5" t="s">
        <v>548</v>
      </c>
      <c r="D238" s="6">
        <v>67204.000000000102</v>
      </c>
      <c r="E238" s="6">
        <v>11335.436600046212</v>
      </c>
      <c r="F238" s="7">
        <v>16.867205225948151</v>
      </c>
      <c r="G238" s="7">
        <v>15.57</v>
      </c>
      <c r="H238" s="7">
        <v>18.04</v>
      </c>
      <c r="I238" s="6">
        <v>3377.2139971480838</v>
      </c>
      <c r="J238" s="7">
        <v>5.0253169411762437</v>
      </c>
      <c r="K238" s="5">
        <v>4.3999999999999995</v>
      </c>
      <c r="L238" s="5">
        <v>5.6800000000000006</v>
      </c>
    </row>
    <row r="239" spans="1:12" x14ac:dyDescent="0.65">
      <c r="A239" s="5" t="s">
        <v>74</v>
      </c>
      <c r="B239" s="5" t="s">
        <v>549</v>
      </c>
      <c r="C239" s="5" t="s">
        <v>550</v>
      </c>
      <c r="D239" s="6">
        <v>42026.999999999993</v>
      </c>
      <c r="E239" s="6">
        <v>7886.6298056115984</v>
      </c>
      <c r="F239" s="7">
        <v>18.765626396391845</v>
      </c>
      <c r="G239" s="7">
        <v>17.41</v>
      </c>
      <c r="H239" s="7">
        <v>19.96</v>
      </c>
      <c r="I239" s="6">
        <v>2517.4104755462795</v>
      </c>
      <c r="J239" s="7">
        <v>5.9899837617395537</v>
      </c>
      <c r="K239" s="5">
        <v>5.24</v>
      </c>
      <c r="L239" s="5">
        <v>6.78</v>
      </c>
    </row>
    <row r="240" spans="1:12" x14ac:dyDescent="0.65">
      <c r="A240" s="5" t="s">
        <v>104</v>
      </c>
      <c r="B240" s="5" t="s">
        <v>551</v>
      </c>
      <c r="C240" s="5" t="s">
        <v>552</v>
      </c>
      <c r="D240" s="6">
        <v>117009.00000000038</v>
      </c>
      <c r="E240" s="6">
        <v>20467.532451750714</v>
      </c>
      <c r="F240" s="7">
        <v>17.492271920750241</v>
      </c>
      <c r="G240" s="7">
        <v>16.18</v>
      </c>
      <c r="H240" s="7">
        <v>18.670000000000002</v>
      </c>
      <c r="I240" s="6">
        <v>6025.8174036938135</v>
      </c>
      <c r="J240" s="7">
        <v>5.1498751409667634</v>
      </c>
      <c r="K240" s="5">
        <v>4.54</v>
      </c>
      <c r="L240" s="5">
        <v>5.81</v>
      </c>
    </row>
    <row r="241" spans="1:12" x14ac:dyDescent="0.65">
      <c r="A241" s="5" t="s">
        <v>104</v>
      </c>
      <c r="B241" s="5" t="s">
        <v>553</v>
      </c>
      <c r="C241" s="5" t="s">
        <v>554</v>
      </c>
      <c r="D241" s="6">
        <v>47103.000000000124</v>
      </c>
      <c r="E241" s="6">
        <v>7752.026993185128</v>
      </c>
      <c r="F241" s="7">
        <v>16.457607781213738</v>
      </c>
      <c r="G241" s="7">
        <v>15.229999999999999</v>
      </c>
      <c r="H241" s="7">
        <v>17.580000000000002</v>
      </c>
      <c r="I241" s="6">
        <v>2389.9351537781417</v>
      </c>
      <c r="J241" s="7">
        <v>5.0738491259115941</v>
      </c>
      <c r="K241" s="5">
        <v>4.43</v>
      </c>
      <c r="L241" s="5">
        <v>5.76</v>
      </c>
    </row>
    <row r="242" spans="1:12" x14ac:dyDescent="0.65">
      <c r="A242" s="5" t="s">
        <v>74</v>
      </c>
      <c r="B242" s="5" t="s">
        <v>555</v>
      </c>
      <c r="C242" s="5" t="s">
        <v>556</v>
      </c>
      <c r="D242" s="6">
        <v>44945.999999999942</v>
      </c>
      <c r="E242" s="6">
        <v>9002.7538580893397</v>
      </c>
      <c r="F242" s="7">
        <v>20.030155871689029</v>
      </c>
      <c r="G242" s="7">
        <v>18.77</v>
      </c>
      <c r="H242" s="7">
        <v>21.15</v>
      </c>
      <c r="I242" s="6">
        <v>3081.6070796969052</v>
      </c>
      <c r="J242" s="7">
        <v>6.8562432245292335</v>
      </c>
      <c r="K242" s="5">
        <v>6.04</v>
      </c>
      <c r="L242" s="5">
        <v>7.75</v>
      </c>
    </row>
    <row r="243" spans="1:12" x14ac:dyDescent="0.65">
      <c r="A243" s="5" t="s">
        <v>74</v>
      </c>
      <c r="B243" s="5" t="s">
        <v>557</v>
      </c>
      <c r="C243" s="5" t="s">
        <v>558</v>
      </c>
      <c r="D243" s="6">
        <v>65784.999999999898</v>
      </c>
      <c r="E243" s="6">
        <v>12046.760928287764</v>
      </c>
      <c r="F243" s="7">
        <v>18.312321848883155</v>
      </c>
      <c r="G243" s="7">
        <v>17.03</v>
      </c>
      <c r="H243" s="7">
        <v>19.46</v>
      </c>
      <c r="I243" s="6">
        <v>3866.2621296645539</v>
      </c>
      <c r="J243" s="7">
        <v>5.8771180811196428</v>
      </c>
      <c r="K243" s="5">
        <v>5.19</v>
      </c>
      <c r="L243" s="5">
        <v>6.6000000000000005</v>
      </c>
    </row>
    <row r="244" spans="1:12" x14ac:dyDescent="0.65">
      <c r="A244" s="5" t="s">
        <v>71</v>
      </c>
      <c r="B244" s="5" t="s">
        <v>559</v>
      </c>
      <c r="C244" s="5" t="s">
        <v>560</v>
      </c>
      <c r="D244" s="6">
        <v>57478.000000000124</v>
      </c>
      <c r="E244" s="6">
        <v>10401.779773251177</v>
      </c>
      <c r="F244" s="7">
        <v>18.096975839888575</v>
      </c>
      <c r="G244" s="7">
        <v>16.91</v>
      </c>
      <c r="H244" s="7">
        <v>19.18</v>
      </c>
      <c r="I244" s="6">
        <v>3581.4780543807551</v>
      </c>
      <c r="J244" s="7">
        <v>6.2310415365544225</v>
      </c>
      <c r="K244" s="5">
        <v>5.4899999999999993</v>
      </c>
      <c r="L244" s="5">
        <v>7.03</v>
      </c>
    </row>
    <row r="245" spans="1:12" x14ac:dyDescent="0.65">
      <c r="A245" s="5" t="s">
        <v>85</v>
      </c>
      <c r="B245" s="5" t="s">
        <v>561</v>
      </c>
      <c r="C245" s="5" t="s">
        <v>562</v>
      </c>
      <c r="D245" s="6">
        <v>63571.000000000036</v>
      </c>
      <c r="E245" s="6">
        <v>11207.81986694129</v>
      </c>
      <c r="F245" s="7">
        <v>17.630397298990552</v>
      </c>
      <c r="G245" s="7">
        <v>16.309999999999999</v>
      </c>
      <c r="H245" s="7">
        <v>18.82</v>
      </c>
      <c r="I245" s="6">
        <v>3540.1472359260188</v>
      </c>
      <c r="J245" s="7">
        <v>5.5688084754463878</v>
      </c>
      <c r="K245" s="5">
        <v>4.88</v>
      </c>
      <c r="L245" s="5">
        <v>6.3100000000000005</v>
      </c>
    </row>
    <row r="246" spans="1:12" x14ac:dyDescent="0.65">
      <c r="A246" s="5" t="s">
        <v>74</v>
      </c>
      <c r="B246" s="5" t="s">
        <v>563</v>
      </c>
      <c r="C246" s="5" t="s">
        <v>564</v>
      </c>
      <c r="D246" s="6">
        <v>41353.999999999796</v>
      </c>
      <c r="E246" s="6">
        <v>7300.9813227977393</v>
      </c>
      <c r="F246" s="7">
        <v>17.654837072103728</v>
      </c>
      <c r="G246" s="7">
        <v>16.400000000000002</v>
      </c>
      <c r="H246" s="7">
        <v>18.78</v>
      </c>
      <c r="I246" s="6">
        <v>2180.8700884599616</v>
      </c>
      <c r="J246" s="7">
        <v>5.2736617702277151</v>
      </c>
      <c r="K246" s="5">
        <v>4.6399999999999997</v>
      </c>
      <c r="L246" s="5">
        <v>5.9499999999999993</v>
      </c>
    </row>
    <row r="247" spans="1:12" x14ac:dyDescent="0.65">
      <c r="A247" s="5" t="s">
        <v>68</v>
      </c>
      <c r="B247" s="5" t="s">
        <v>565</v>
      </c>
      <c r="C247" s="5" t="s">
        <v>566</v>
      </c>
      <c r="D247" s="6">
        <v>62901.999999999891</v>
      </c>
      <c r="E247" s="6">
        <v>10615.801984088444</v>
      </c>
      <c r="F247" s="7">
        <v>16.876732034098222</v>
      </c>
      <c r="G247" s="7">
        <v>15.68</v>
      </c>
      <c r="H247" s="7">
        <v>17.98</v>
      </c>
      <c r="I247" s="6">
        <v>3510.1614650352003</v>
      </c>
      <c r="J247" s="7">
        <v>5.5803654335874882</v>
      </c>
      <c r="K247" s="5">
        <v>4.8599999999999994</v>
      </c>
      <c r="L247" s="5">
        <v>6.34</v>
      </c>
    </row>
    <row r="248" spans="1:12" x14ac:dyDescent="0.65">
      <c r="A248" s="5" t="s">
        <v>71</v>
      </c>
      <c r="B248" s="5" t="s">
        <v>567</v>
      </c>
      <c r="C248" s="5" t="s">
        <v>568</v>
      </c>
      <c r="D248" s="6">
        <v>50298.000000000109</v>
      </c>
      <c r="E248" s="6">
        <v>9555.9620696545589</v>
      </c>
      <c r="F248" s="7">
        <v>18.998691935374246</v>
      </c>
      <c r="G248" s="7">
        <v>17.740000000000002</v>
      </c>
      <c r="H248" s="7">
        <v>20.11</v>
      </c>
      <c r="I248" s="6">
        <v>3260.3682530808851</v>
      </c>
      <c r="J248" s="7">
        <v>6.4821031712610528</v>
      </c>
      <c r="K248" s="5">
        <v>5.6899999999999995</v>
      </c>
      <c r="L248" s="5">
        <v>7.33</v>
      </c>
    </row>
    <row r="249" spans="1:12" x14ac:dyDescent="0.65">
      <c r="A249" s="5" t="s">
        <v>104</v>
      </c>
      <c r="B249" s="5" t="s">
        <v>569</v>
      </c>
      <c r="C249" s="5" t="s">
        <v>570</v>
      </c>
      <c r="D249" s="6">
        <v>81846.000000000029</v>
      </c>
      <c r="E249" s="6">
        <v>14680.83238528221</v>
      </c>
      <c r="F249" s="7">
        <v>17.937140954087194</v>
      </c>
      <c r="G249" s="7">
        <v>16.760000000000002</v>
      </c>
      <c r="H249" s="7">
        <v>19.009999999999998</v>
      </c>
      <c r="I249" s="6">
        <v>4981.9890884418983</v>
      </c>
      <c r="J249" s="7">
        <v>6.08702818517936</v>
      </c>
      <c r="K249" s="5">
        <v>5.34</v>
      </c>
      <c r="L249" s="5">
        <v>6.9</v>
      </c>
    </row>
    <row r="250" spans="1:12" x14ac:dyDescent="0.65">
      <c r="A250" s="5" t="s">
        <v>111</v>
      </c>
      <c r="B250" s="5" t="s">
        <v>571</v>
      </c>
      <c r="C250" s="5" t="s">
        <v>572</v>
      </c>
      <c r="D250" s="6">
        <v>55906.999999999876</v>
      </c>
      <c r="E250" s="6">
        <v>10550.522189233856</v>
      </c>
      <c r="F250" s="7">
        <v>18.871558461791686</v>
      </c>
      <c r="G250" s="7">
        <v>17.649999999999999</v>
      </c>
      <c r="H250" s="7">
        <v>19.950000000000003</v>
      </c>
      <c r="I250" s="6">
        <v>3690.8328472451299</v>
      </c>
      <c r="J250" s="7">
        <v>6.6017365396911565</v>
      </c>
      <c r="K250" s="5">
        <v>5.79</v>
      </c>
      <c r="L250" s="5">
        <v>7.46</v>
      </c>
    </row>
    <row r="251" spans="1:12" x14ac:dyDescent="0.65">
      <c r="A251" s="5" t="s">
        <v>208</v>
      </c>
      <c r="B251" s="5" t="s">
        <v>573</v>
      </c>
      <c r="C251" s="5" t="s">
        <v>574</v>
      </c>
      <c r="D251" s="6">
        <v>69827.999999999985</v>
      </c>
      <c r="E251" s="6">
        <v>13749.939272724945</v>
      </c>
      <c r="F251" s="7">
        <v>19.691154368913541</v>
      </c>
      <c r="G251" s="7">
        <v>18.490000000000002</v>
      </c>
      <c r="H251" s="7">
        <v>20.74</v>
      </c>
      <c r="I251" s="6">
        <v>4840.2747996205635</v>
      </c>
      <c r="J251" s="7">
        <v>6.9317104880858276</v>
      </c>
      <c r="K251" s="5">
        <v>6.08</v>
      </c>
      <c r="L251" s="5">
        <v>7.85</v>
      </c>
    </row>
    <row r="252" spans="1:12" x14ac:dyDescent="0.65">
      <c r="A252" s="5" t="s">
        <v>68</v>
      </c>
      <c r="B252" s="5" t="s">
        <v>575</v>
      </c>
      <c r="C252" s="5" t="s">
        <v>576</v>
      </c>
      <c r="D252" s="6">
        <v>81277.999999999418</v>
      </c>
      <c r="E252" s="6">
        <v>15056.293591571006</v>
      </c>
      <c r="F252" s="7">
        <v>18.52443907523698</v>
      </c>
      <c r="G252" s="7">
        <v>17.34</v>
      </c>
      <c r="H252" s="7">
        <v>19.580000000000002</v>
      </c>
      <c r="I252" s="6">
        <v>5015.7218959096517</v>
      </c>
      <c r="J252" s="7">
        <v>6.1710695340801553</v>
      </c>
      <c r="K252" s="5">
        <v>5.4</v>
      </c>
      <c r="L252" s="5">
        <v>7.01</v>
      </c>
    </row>
    <row r="253" spans="1:12" x14ac:dyDescent="0.65">
      <c r="A253" s="5" t="s">
        <v>85</v>
      </c>
      <c r="B253" s="5" t="s">
        <v>577</v>
      </c>
      <c r="C253" s="5" t="s">
        <v>578</v>
      </c>
      <c r="D253" s="6">
        <v>76002.000000000015</v>
      </c>
      <c r="E253" s="6">
        <v>14182.644322053762</v>
      </c>
      <c r="F253" s="7">
        <v>18.660883032096205</v>
      </c>
      <c r="G253" s="7">
        <v>17.48</v>
      </c>
      <c r="H253" s="7">
        <v>19.71</v>
      </c>
      <c r="I253" s="6">
        <v>4983.4503109459984</v>
      </c>
      <c r="J253" s="7">
        <v>6.5569989091681782</v>
      </c>
      <c r="K253" s="5">
        <v>5.75</v>
      </c>
      <c r="L253" s="5">
        <v>7.4300000000000006</v>
      </c>
    </row>
    <row r="254" spans="1:12" x14ac:dyDescent="0.65">
      <c r="A254" s="5" t="s">
        <v>88</v>
      </c>
      <c r="B254" s="5" t="s">
        <v>579</v>
      </c>
      <c r="C254" s="5" t="s">
        <v>580</v>
      </c>
      <c r="D254" s="6">
        <v>81666.00000000032</v>
      </c>
      <c r="E254" s="6">
        <v>13945.854496359738</v>
      </c>
      <c r="F254" s="7">
        <v>17.076695927754123</v>
      </c>
      <c r="G254" s="7">
        <v>15.83</v>
      </c>
      <c r="H254" s="7">
        <v>18.2</v>
      </c>
      <c r="I254" s="6">
        <v>4184.254528208533</v>
      </c>
      <c r="J254" s="7">
        <v>5.1236187987761364</v>
      </c>
      <c r="K254" s="5">
        <v>4.46</v>
      </c>
      <c r="L254" s="5">
        <v>5.84</v>
      </c>
    </row>
    <row r="255" spans="1:12" x14ac:dyDescent="0.65">
      <c r="A255" s="5" t="s">
        <v>68</v>
      </c>
      <c r="B255" s="5" t="s">
        <v>581</v>
      </c>
      <c r="C255" s="5" t="s">
        <v>582</v>
      </c>
      <c r="D255" s="6">
        <v>42894.999999999935</v>
      </c>
      <c r="E255" s="6">
        <v>7612.4469669749369</v>
      </c>
      <c r="F255" s="7">
        <v>17.746700004604147</v>
      </c>
      <c r="G255" s="7">
        <v>16.580000000000002</v>
      </c>
      <c r="H255" s="7">
        <v>18.809999999999999</v>
      </c>
      <c r="I255" s="6">
        <v>2497.6831337620333</v>
      </c>
      <c r="J255" s="7">
        <v>5.8227838530412335</v>
      </c>
      <c r="K255" s="5">
        <v>5.12</v>
      </c>
      <c r="L255" s="5">
        <v>6.58</v>
      </c>
    </row>
    <row r="256" spans="1:12" x14ac:dyDescent="0.65">
      <c r="A256" s="5" t="s">
        <v>85</v>
      </c>
      <c r="B256" s="5" t="s">
        <v>583</v>
      </c>
      <c r="C256" s="5" t="s">
        <v>584</v>
      </c>
      <c r="D256" s="6">
        <v>59069.999999999847</v>
      </c>
      <c r="E256" s="6">
        <v>9107.6367364188154</v>
      </c>
      <c r="F256" s="7">
        <v>15.418379442049837</v>
      </c>
      <c r="G256" s="7">
        <v>14.23</v>
      </c>
      <c r="H256" s="7">
        <v>16.53</v>
      </c>
      <c r="I256" s="6">
        <v>2649.8043606179649</v>
      </c>
      <c r="J256" s="7">
        <v>4.4858716110004675</v>
      </c>
      <c r="K256" s="5">
        <v>3.8899999999999997</v>
      </c>
      <c r="L256" s="5">
        <v>5.12</v>
      </c>
    </row>
    <row r="257" spans="1:12" x14ac:dyDescent="0.65">
      <c r="A257" s="5" t="s">
        <v>85</v>
      </c>
      <c r="B257" s="5" t="s">
        <v>585</v>
      </c>
      <c r="C257" s="5" t="s">
        <v>586</v>
      </c>
      <c r="D257" s="6">
        <v>51100.999999999869</v>
      </c>
      <c r="E257" s="6">
        <v>9364.5513710469386</v>
      </c>
      <c r="F257" s="7">
        <v>18.325573611175834</v>
      </c>
      <c r="G257" s="7">
        <v>17.130000000000003</v>
      </c>
      <c r="H257" s="7">
        <v>19.41</v>
      </c>
      <c r="I257" s="6">
        <v>3156.9111808118409</v>
      </c>
      <c r="J257" s="7">
        <v>6.1777874812857823</v>
      </c>
      <c r="K257" s="5">
        <v>5.4399999999999995</v>
      </c>
      <c r="L257" s="5">
        <v>6.98</v>
      </c>
    </row>
    <row r="258" spans="1:12" x14ac:dyDescent="0.65">
      <c r="A258" s="5" t="s">
        <v>71</v>
      </c>
      <c r="B258" s="5" t="s">
        <v>587</v>
      </c>
      <c r="C258" s="5" t="s">
        <v>588</v>
      </c>
      <c r="D258" s="6">
        <v>80751.999999999884</v>
      </c>
      <c r="E258" s="6">
        <v>15364.236629938023</v>
      </c>
      <c r="F258" s="7">
        <v>19.026447183893954</v>
      </c>
      <c r="G258" s="7">
        <v>17.760000000000002</v>
      </c>
      <c r="H258" s="7">
        <v>20.150000000000002</v>
      </c>
      <c r="I258" s="6">
        <v>5270.9452865273433</v>
      </c>
      <c r="J258" s="7">
        <v>6.5273247554578724</v>
      </c>
      <c r="K258" s="5">
        <v>5.6899999999999995</v>
      </c>
      <c r="L258" s="5">
        <v>7.41</v>
      </c>
    </row>
    <row r="259" spans="1:12" x14ac:dyDescent="0.65">
      <c r="A259" s="5" t="s">
        <v>111</v>
      </c>
      <c r="B259" s="5" t="s">
        <v>589</v>
      </c>
      <c r="C259" s="5" t="s">
        <v>590</v>
      </c>
      <c r="D259" s="6">
        <v>62968.000000000138</v>
      </c>
      <c r="E259" s="6">
        <v>11326.191683911906</v>
      </c>
      <c r="F259" s="7">
        <v>17.987218402858407</v>
      </c>
      <c r="G259" s="7">
        <v>16.809999999999999</v>
      </c>
      <c r="H259" s="7">
        <v>19.05</v>
      </c>
      <c r="I259" s="6">
        <v>3929.7450341515196</v>
      </c>
      <c r="J259" s="7">
        <v>6.2408604912836898</v>
      </c>
      <c r="K259" s="5">
        <v>5.43</v>
      </c>
      <c r="L259" s="5">
        <v>7.1099999999999994</v>
      </c>
    </row>
    <row r="260" spans="1:12" x14ac:dyDescent="0.65">
      <c r="A260" s="5" t="s">
        <v>111</v>
      </c>
      <c r="B260" s="5" t="s">
        <v>591</v>
      </c>
      <c r="C260" s="5" t="s">
        <v>592</v>
      </c>
      <c r="D260" s="6">
        <v>50268.999999999985</v>
      </c>
      <c r="E260" s="6">
        <v>9449.557405227757</v>
      </c>
      <c r="F260" s="7">
        <v>18.797981669075892</v>
      </c>
      <c r="G260" s="7">
        <v>17.5</v>
      </c>
      <c r="H260" s="7">
        <v>19.93</v>
      </c>
      <c r="I260" s="6">
        <v>3170.0706616836051</v>
      </c>
      <c r="J260" s="7">
        <v>6.3062138926248847</v>
      </c>
      <c r="K260" s="5">
        <v>5.53</v>
      </c>
      <c r="L260" s="5">
        <v>7.1400000000000006</v>
      </c>
    </row>
    <row r="261" spans="1:12" x14ac:dyDescent="0.65">
      <c r="A261" s="5" t="s">
        <v>85</v>
      </c>
      <c r="B261" s="5" t="s">
        <v>593</v>
      </c>
      <c r="C261" s="5" t="s">
        <v>594</v>
      </c>
      <c r="D261" s="6">
        <v>33957.000000000051</v>
      </c>
      <c r="E261" s="6">
        <v>6367.1539942027612</v>
      </c>
      <c r="F261" s="7">
        <v>18.750637553973412</v>
      </c>
      <c r="G261" s="7">
        <v>17.57</v>
      </c>
      <c r="H261" s="7">
        <v>19.8</v>
      </c>
      <c r="I261" s="6">
        <v>2148.583030799115</v>
      </c>
      <c r="J261" s="7">
        <v>6.3273641099010982</v>
      </c>
      <c r="K261" s="5">
        <v>5.59</v>
      </c>
      <c r="L261" s="5">
        <v>7.1099999999999994</v>
      </c>
    </row>
    <row r="262" spans="1:12" x14ac:dyDescent="0.65">
      <c r="A262" s="5" t="s">
        <v>71</v>
      </c>
      <c r="B262" s="5" t="s">
        <v>595</v>
      </c>
      <c r="C262" s="5" t="s">
        <v>596</v>
      </c>
      <c r="D262" s="6">
        <v>130193.99999999965</v>
      </c>
      <c r="E262" s="6">
        <v>23087.326876751209</v>
      </c>
      <c r="F262" s="7">
        <v>17.733019092086632</v>
      </c>
      <c r="G262" s="7">
        <v>16.55</v>
      </c>
      <c r="H262" s="7">
        <v>18.8</v>
      </c>
      <c r="I262" s="6">
        <v>7613.4842150410377</v>
      </c>
      <c r="J262" s="7">
        <v>5.8477996029318167</v>
      </c>
      <c r="K262" s="5">
        <v>5.16</v>
      </c>
      <c r="L262" s="5">
        <v>6.59</v>
      </c>
    </row>
    <row r="263" spans="1:12" x14ac:dyDescent="0.65">
      <c r="A263" s="5" t="s">
        <v>208</v>
      </c>
      <c r="B263" s="5" t="s">
        <v>597</v>
      </c>
      <c r="C263" s="5" t="s">
        <v>598</v>
      </c>
      <c r="D263" s="6">
        <v>82784.999999999767</v>
      </c>
      <c r="E263" s="6">
        <v>15295.256830636174</v>
      </c>
      <c r="F263" s="7">
        <v>18.475879483766644</v>
      </c>
      <c r="G263" s="7">
        <v>17.36</v>
      </c>
      <c r="H263" s="7">
        <v>19.48</v>
      </c>
      <c r="I263" s="6">
        <v>5321.6999186369057</v>
      </c>
      <c r="J263" s="7">
        <v>6.4283383688312083</v>
      </c>
      <c r="K263" s="5">
        <v>5.65</v>
      </c>
      <c r="L263" s="5">
        <v>7.2499999999999991</v>
      </c>
    </row>
    <row r="264" spans="1:12" x14ac:dyDescent="0.65">
      <c r="A264" s="5" t="s">
        <v>111</v>
      </c>
      <c r="B264" s="5" t="s">
        <v>599</v>
      </c>
      <c r="C264" s="5" t="s">
        <v>600</v>
      </c>
      <c r="D264" s="6">
        <v>101467.99999999962</v>
      </c>
      <c r="E264" s="6">
        <v>19952.622205343898</v>
      </c>
      <c r="F264" s="7">
        <v>19.663955340938987</v>
      </c>
      <c r="G264" s="7">
        <v>18.5</v>
      </c>
      <c r="H264" s="7">
        <v>20.669999999999998</v>
      </c>
      <c r="I264" s="6">
        <v>7420.7793330454642</v>
      </c>
      <c r="J264" s="7">
        <v>7.3134183516433637</v>
      </c>
      <c r="K264" s="5">
        <v>6.39</v>
      </c>
      <c r="L264" s="5">
        <v>8.2900000000000009</v>
      </c>
    </row>
    <row r="265" spans="1:12" x14ac:dyDescent="0.65">
      <c r="A265" s="5" t="s">
        <v>111</v>
      </c>
      <c r="B265" s="5" t="s">
        <v>601</v>
      </c>
      <c r="C265" s="5" t="s">
        <v>602</v>
      </c>
      <c r="D265" s="6">
        <v>63772.999999999985</v>
      </c>
      <c r="E265" s="6">
        <v>11086.121432643629</v>
      </c>
      <c r="F265" s="7">
        <v>17.383722629707922</v>
      </c>
      <c r="G265" s="7">
        <v>16.16</v>
      </c>
      <c r="H265" s="7">
        <v>18.48</v>
      </c>
      <c r="I265" s="6">
        <v>3618.9711846680207</v>
      </c>
      <c r="J265" s="7">
        <v>5.6747701765136025</v>
      </c>
      <c r="K265" s="5">
        <v>4.9799999999999995</v>
      </c>
      <c r="L265" s="5">
        <v>6.41</v>
      </c>
    </row>
    <row r="266" spans="1:12" x14ac:dyDescent="0.65">
      <c r="A266" s="5" t="s">
        <v>104</v>
      </c>
      <c r="B266" s="5" t="s">
        <v>603</v>
      </c>
      <c r="C266" s="5" t="s">
        <v>604</v>
      </c>
      <c r="D266" s="6">
        <v>56532.999999999942</v>
      </c>
      <c r="E266" s="6">
        <v>9725.635289759015</v>
      </c>
      <c r="F266" s="7">
        <v>17.203465745244415</v>
      </c>
      <c r="G266" s="7">
        <v>15.959999999999999</v>
      </c>
      <c r="H266" s="7">
        <v>18.329999999999998</v>
      </c>
      <c r="I266" s="6">
        <v>2975.3532957405769</v>
      </c>
      <c r="J266" s="7">
        <v>5.2630380410390138</v>
      </c>
      <c r="K266" s="5">
        <v>4.6399999999999997</v>
      </c>
      <c r="L266" s="5">
        <v>5.93</v>
      </c>
    </row>
    <row r="267" spans="1:12" x14ac:dyDescent="0.65">
      <c r="A267" s="5" t="s">
        <v>85</v>
      </c>
      <c r="B267" s="5" t="s">
        <v>605</v>
      </c>
      <c r="C267" s="5" t="s">
        <v>606</v>
      </c>
      <c r="D267" s="6">
        <v>66692.999999999942</v>
      </c>
      <c r="E267" s="6">
        <v>11498.187449154966</v>
      </c>
      <c r="F267" s="7">
        <v>17.240471187613355</v>
      </c>
      <c r="G267" s="7">
        <v>15.98</v>
      </c>
      <c r="H267" s="7">
        <v>18.39</v>
      </c>
      <c r="I267" s="6">
        <v>3485.9380045578228</v>
      </c>
      <c r="J267" s="7">
        <v>5.2268424040871269</v>
      </c>
      <c r="K267" s="5">
        <v>4.6100000000000003</v>
      </c>
      <c r="L267" s="5">
        <v>5.8999999999999995</v>
      </c>
    </row>
    <row r="268" spans="1:12" x14ac:dyDescent="0.65">
      <c r="A268" s="5" t="s">
        <v>208</v>
      </c>
      <c r="B268" s="5" t="s">
        <v>607</v>
      </c>
      <c r="C268" s="5" t="s">
        <v>608</v>
      </c>
      <c r="D268" s="6">
        <v>124849.00000000026</v>
      </c>
      <c r="E268" s="6">
        <v>25289.484181005184</v>
      </c>
      <c r="F268" s="7">
        <v>20.256056661250895</v>
      </c>
      <c r="G268" s="7">
        <v>19.03</v>
      </c>
      <c r="H268" s="7">
        <v>21.310000000000002</v>
      </c>
      <c r="I268" s="6">
        <v>9314.5972696811714</v>
      </c>
      <c r="J268" s="7">
        <v>7.4606903296631515</v>
      </c>
      <c r="K268" s="5">
        <v>6.52</v>
      </c>
      <c r="L268" s="5">
        <v>8.4599999999999991</v>
      </c>
    </row>
    <row r="269" spans="1:12" x14ac:dyDescent="0.65">
      <c r="A269" s="5" t="s">
        <v>68</v>
      </c>
      <c r="B269" s="5" t="s">
        <v>609</v>
      </c>
      <c r="C269" s="5" t="s">
        <v>610</v>
      </c>
      <c r="D269" s="6">
        <v>39051.000000000007</v>
      </c>
      <c r="E269" s="6">
        <v>6698.5008847729223</v>
      </c>
      <c r="F269" s="7">
        <v>17.153212170681726</v>
      </c>
      <c r="G269" s="7">
        <v>15.879999999999999</v>
      </c>
      <c r="H269" s="7">
        <v>18.3</v>
      </c>
      <c r="I269" s="6">
        <v>1982.7346441464931</v>
      </c>
      <c r="J269" s="7">
        <v>5.0772954447939664</v>
      </c>
      <c r="K269" s="5">
        <v>4.45</v>
      </c>
      <c r="L269" s="5">
        <v>5.74</v>
      </c>
    </row>
    <row r="270" spans="1:12" x14ac:dyDescent="0.65">
      <c r="A270" s="5" t="s">
        <v>88</v>
      </c>
      <c r="B270" s="5" t="s">
        <v>611</v>
      </c>
      <c r="C270" s="5" t="s">
        <v>612</v>
      </c>
      <c r="D270" s="6">
        <v>76984.999999999753</v>
      </c>
      <c r="E270" s="6">
        <v>13467.170465124769</v>
      </c>
      <c r="F270" s="7">
        <v>17.493239546827059</v>
      </c>
      <c r="G270" s="7">
        <v>16.220000000000002</v>
      </c>
      <c r="H270" s="7">
        <v>18.649999999999999</v>
      </c>
      <c r="I270" s="6">
        <v>3977.7866280211711</v>
      </c>
      <c r="J270" s="7">
        <v>5.1669632110426349</v>
      </c>
      <c r="K270" s="5">
        <v>4.54</v>
      </c>
      <c r="L270" s="5">
        <v>5.84</v>
      </c>
    </row>
    <row r="271" spans="1:12" x14ac:dyDescent="0.65">
      <c r="A271" s="5" t="s">
        <v>68</v>
      </c>
      <c r="B271" s="5" t="s">
        <v>613</v>
      </c>
      <c r="C271" s="5" t="s">
        <v>614</v>
      </c>
      <c r="D271" s="6">
        <v>61078.999999999716</v>
      </c>
      <c r="E271" s="6">
        <v>11998.478649472805</v>
      </c>
      <c r="F271" s="7">
        <v>19.6441962859131</v>
      </c>
      <c r="G271" s="7">
        <v>18.47</v>
      </c>
      <c r="H271" s="7">
        <v>20.669999999999998</v>
      </c>
      <c r="I271" s="6">
        <v>4065.4328576918115</v>
      </c>
      <c r="J271" s="7">
        <v>6.656023932434751</v>
      </c>
      <c r="K271" s="5">
        <v>5.91</v>
      </c>
      <c r="L271" s="5">
        <v>7.4700000000000006</v>
      </c>
    </row>
    <row r="272" spans="1:12" x14ac:dyDescent="0.65">
      <c r="A272" s="5" t="s">
        <v>104</v>
      </c>
      <c r="B272" s="5" t="s">
        <v>615</v>
      </c>
      <c r="C272" s="5" t="s">
        <v>616</v>
      </c>
      <c r="D272" s="6">
        <v>84352</v>
      </c>
      <c r="E272" s="6">
        <v>15833.721746263191</v>
      </c>
      <c r="F272" s="7">
        <v>18.77100927810033</v>
      </c>
      <c r="G272" s="7">
        <v>17.64</v>
      </c>
      <c r="H272" s="7">
        <v>19.78</v>
      </c>
      <c r="I272" s="6">
        <v>5557.8129012586178</v>
      </c>
      <c r="J272" s="7">
        <v>6.5888335798304842</v>
      </c>
      <c r="K272" s="5">
        <v>5.76</v>
      </c>
      <c r="L272" s="5">
        <v>7.4700000000000006</v>
      </c>
    </row>
    <row r="273" spans="1:12" x14ac:dyDescent="0.65">
      <c r="A273" s="5" t="s">
        <v>71</v>
      </c>
      <c r="B273" s="5" t="s">
        <v>617</v>
      </c>
      <c r="C273" s="5" t="s">
        <v>618</v>
      </c>
      <c r="D273" s="6">
        <v>94413.000000000204</v>
      </c>
      <c r="E273" s="6">
        <v>19094.048572027674</v>
      </c>
      <c r="F273" s="7">
        <v>20.223961289258504</v>
      </c>
      <c r="G273" s="7">
        <v>19</v>
      </c>
      <c r="H273" s="7">
        <v>21.27</v>
      </c>
      <c r="I273" s="6">
        <v>6922.529928683186</v>
      </c>
      <c r="J273" s="7">
        <v>7.3321787557679388</v>
      </c>
      <c r="K273" s="5">
        <v>6.47</v>
      </c>
      <c r="L273" s="5">
        <v>8.25</v>
      </c>
    </row>
    <row r="274" spans="1:12" x14ac:dyDescent="0.65">
      <c r="A274" s="5" t="s">
        <v>111</v>
      </c>
      <c r="B274" s="5" t="s">
        <v>619</v>
      </c>
      <c r="C274" s="5" t="s">
        <v>620</v>
      </c>
      <c r="D274" s="6">
        <v>32231.000000000007</v>
      </c>
      <c r="E274" s="6">
        <v>6259.0103579485885</v>
      </c>
      <c r="F274" s="7">
        <v>19.419224839280776</v>
      </c>
      <c r="G274" s="7">
        <v>18.18</v>
      </c>
      <c r="H274" s="7">
        <v>20.5</v>
      </c>
      <c r="I274" s="6">
        <v>2087.831572925375</v>
      </c>
      <c r="J274" s="7">
        <v>6.4777126770046562</v>
      </c>
      <c r="K274" s="5">
        <v>5.7</v>
      </c>
      <c r="L274" s="5">
        <v>7.31</v>
      </c>
    </row>
    <row r="275" spans="1:12" x14ac:dyDescent="0.65">
      <c r="A275" s="5" t="s">
        <v>68</v>
      </c>
      <c r="B275" s="5" t="s">
        <v>621</v>
      </c>
      <c r="C275" s="5" t="s">
        <v>622</v>
      </c>
      <c r="D275" s="6">
        <v>39739.000000000044</v>
      </c>
      <c r="E275" s="6">
        <v>6420.0119141954992</v>
      </c>
      <c r="F275" s="7">
        <v>16.155444057966964</v>
      </c>
      <c r="G275" s="7">
        <v>14.899999999999999</v>
      </c>
      <c r="H275" s="7">
        <v>17.309999999999999</v>
      </c>
      <c r="I275" s="6">
        <v>1841.2915977168466</v>
      </c>
      <c r="J275" s="7">
        <v>4.6334623360347456</v>
      </c>
      <c r="K275" s="5">
        <v>4.0599999999999996</v>
      </c>
      <c r="L275" s="5">
        <v>5.24</v>
      </c>
    </row>
    <row r="276" spans="1:12" x14ac:dyDescent="0.65">
      <c r="A276" s="5" t="s">
        <v>104</v>
      </c>
      <c r="B276" s="5" t="s">
        <v>623</v>
      </c>
      <c r="C276" s="5" t="s">
        <v>624</v>
      </c>
      <c r="D276" s="6">
        <v>53263.000000000116</v>
      </c>
      <c r="E276" s="6">
        <v>9528.90517168919</v>
      </c>
      <c r="F276" s="7">
        <v>17.890290016876946</v>
      </c>
      <c r="G276" s="7">
        <v>16.63</v>
      </c>
      <c r="H276" s="7">
        <v>19.03</v>
      </c>
      <c r="I276" s="6">
        <v>3193.4929893577437</v>
      </c>
      <c r="J276" s="7">
        <v>5.9957061925872459</v>
      </c>
      <c r="K276" s="5">
        <v>5.26</v>
      </c>
      <c r="L276" s="5">
        <v>6.78</v>
      </c>
    </row>
    <row r="277" spans="1:12" x14ac:dyDescent="0.65">
      <c r="A277" s="5" t="s">
        <v>104</v>
      </c>
      <c r="B277" s="5" t="s">
        <v>625</v>
      </c>
      <c r="C277" s="5" t="s">
        <v>626</v>
      </c>
      <c r="D277" s="6">
        <v>67424.999999999709</v>
      </c>
      <c r="E277" s="6">
        <v>11911.04734713469</v>
      </c>
      <c r="F277" s="7">
        <v>17.665624541542073</v>
      </c>
      <c r="G277" s="7">
        <v>16.41</v>
      </c>
      <c r="H277" s="7">
        <v>18.809999999999999</v>
      </c>
      <c r="I277" s="6">
        <v>3991.5605753698133</v>
      </c>
      <c r="J277" s="7">
        <v>5.9200008533478998</v>
      </c>
      <c r="K277" s="5">
        <v>5.2</v>
      </c>
      <c r="L277" s="5">
        <v>6.69</v>
      </c>
    </row>
    <row r="278" spans="1:12" x14ac:dyDescent="0.65">
      <c r="A278" s="5" t="s">
        <v>111</v>
      </c>
      <c r="B278" s="5" t="s">
        <v>627</v>
      </c>
      <c r="C278" s="5" t="s">
        <v>628</v>
      </c>
      <c r="D278" s="6">
        <v>68588.000000000218</v>
      </c>
      <c r="E278" s="6">
        <v>13868.267761674082</v>
      </c>
      <c r="F278" s="7">
        <v>20.219670732014404</v>
      </c>
      <c r="G278" s="7">
        <v>19.009999999999998</v>
      </c>
      <c r="H278" s="7">
        <v>21.27</v>
      </c>
      <c r="I278" s="6">
        <v>4941.9311617713165</v>
      </c>
      <c r="J278" s="7">
        <v>7.2052416775110748</v>
      </c>
      <c r="K278" s="5">
        <v>6.36</v>
      </c>
      <c r="L278" s="5">
        <v>8.09</v>
      </c>
    </row>
    <row r="279" spans="1:12" x14ac:dyDescent="0.65">
      <c r="A279" s="5" t="s">
        <v>85</v>
      </c>
      <c r="B279" s="5" t="s">
        <v>629</v>
      </c>
      <c r="C279" s="5" t="s">
        <v>630</v>
      </c>
      <c r="D279" s="6">
        <v>76556.000000000146</v>
      </c>
      <c r="E279" s="6">
        <v>14884.649851961731</v>
      </c>
      <c r="F279" s="7">
        <v>19.442825973093818</v>
      </c>
      <c r="G279" s="7">
        <v>18.3</v>
      </c>
      <c r="H279" s="7">
        <v>20.46</v>
      </c>
      <c r="I279" s="6">
        <v>5574.5115806215599</v>
      </c>
      <c r="J279" s="7">
        <v>7.2816129116222799</v>
      </c>
      <c r="K279" s="5">
        <v>6.419999999999999</v>
      </c>
      <c r="L279" s="5">
        <v>8.2199999999999989</v>
      </c>
    </row>
    <row r="280" spans="1:12" x14ac:dyDescent="0.65">
      <c r="A280" s="5" t="s">
        <v>68</v>
      </c>
      <c r="B280" s="5" t="s">
        <v>631</v>
      </c>
      <c r="C280" s="5" t="s">
        <v>632</v>
      </c>
      <c r="D280" s="6">
        <v>56441.999999999927</v>
      </c>
      <c r="E280" s="6">
        <v>9825.3763350518984</v>
      </c>
      <c r="F280" s="7">
        <v>17.407916684475939</v>
      </c>
      <c r="G280" s="7">
        <v>16.18</v>
      </c>
      <c r="H280" s="7">
        <v>18.52</v>
      </c>
      <c r="I280" s="6">
        <v>3077.5636193352934</v>
      </c>
      <c r="J280" s="7">
        <v>5.4526126277157045</v>
      </c>
      <c r="K280" s="5">
        <v>4.7699999999999996</v>
      </c>
      <c r="L280" s="5">
        <v>6.18</v>
      </c>
    </row>
    <row r="281" spans="1:12" x14ac:dyDescent="0.65">
      <c r="A281" s="5" t="s">
        <v>104</v>
      </c>
      <c r="B281" s="5" t="s">
        <v>633</v>
      </c>
      <c r="C281" s="5" t="s">
        <v>634</v>
      </c>
      <c r="D281" s="6">
        <v>40862.999999999964</v>
      </c>
      <c r="E281" s="6">
        <v>7434.1194038226049</v>
      </c>
      <c r="F281" s="7">
        <v>18.192789085046648</v>
      </c>
      <c r="G281" s="7">
        <v>16.8</v>
      </c>
      <c r="H281" s="7">
        <v>19.43</v>
      </c>
      <c r="I281" s="6">
        <v>2355.6873701201775</v>
      </c>
      <c r="J281" s="7">
        <v>5.764841960013162</v>
      </c>
      <c r="K281" s="5">
        <v>5.0200000000000005</v>
      </c>
      <c r="L281" s="5">
        <v>6.5500000000000007</v>
      </c>
    </row>
    <row r="282" spans="1:12" x14ac:dyDescent="0.65">
      <c r="A282" s="5" t="s">
        <v>68</v>
      </c>
      <c r="B282" s="5" t="s">
        <v>635</v>
      </c>
      <c r="C282" s="5" t="s">
        <v>636</v>
      </c>
      <c r="D282" s="6">
        <v>65174.999999999949</v>
      </c>
      <c r="E282" s="6">
        <v>12428.07570207032</v>
      </c>
      <c r="F282" s="7">
        <v>19.068777448516041</v>
      </c>
      <c r="G282" s="7">
        <v>17.8</v>
      </c>
      <c r="H282" s="7">
        <v>20.18</v>
      </c>
      <c r="I282" s="6">
        <v>4207.3935069895961</v>
      </c>
      <c r="J282" s="7">
        <v>6.455532807041962</v>
      </c>
      <c r="K282" s="5">
        <v>5.67</v>
      </c>
      <c r="L282" s="5">
        <v>7.3</v>
      </c>
    </row>
    <row r="283" spans="1:12" x14ac:dyDescent="0.65">
      <c r="A283" s="5" t="s">
        <v>85</v>
      </c>
      <c r="B283" s="5" t="s">
        <v>637</v>
      </c>
      <c r="C283" s="5" t="s">
        <v>638</v>
      </c>
      <c r="D283" s="6">
        <v>39240.999999999985</v>
      </c>
      <c r="E283" s="6">
        <v>6695.3463205153776</v>
      </c>
      <c r="F283" s="7">
        <v>17.062119519164597</v>
      </c>
      <c r="G283" s="7">
        <v>15.76</v>
      </c>
      <c r="H283" s="7">
        <v>18.240000000000002</v>
      </c>
      <c r="I283" s="6">
        <v>2068.8866899824284</v>
      </c>
      <c r="J283" s="7">
        <v>5.2722578170343093</v>
      </c>
      <c r="K283" s="5">
        <v>4.5900000000000007</v>
      </c>
      <c r="L283" s="5">
        <v>5.99</v>
      </c>
    </row>
    <row r="284" spans="1:12" x14ac:dyDescent="0.65">
      <c r="A284" s="5" t="s">
        <v>85</v>
      </c>
      <c r="B284" s="5" t="s">
        <v>639</v>
      </c>
      <c r="C284" s="5" t="s">
        <v>640</v>
      </c>
      <c r="D284" s="6">
        <v>59688.999999999927</v>
      </c>
      <c r="E284" s="6">
        <v>11622.312918411384</v>
      </c>
      <c r="F284" s="7">
        <v>19.471448538945864</v>
      </c>
      <c r="G284" s="7">
        <v>18.3</v>
      </c>
      <c r="H284" s="7">
        <v>20.5</v>
      </c>
      <c r="I284" s="6">
        <v>3926.096820734645</v>
      </c>
      <c r="J284" s="7">
        <v>6.5775885351314942</v>
      </c>
      <c r="K284" s="5">
        <v>5.8000000000000007</v>
      </c>
      <c r="L284" s="5">
        <v>7.41</v>
      </c>
    </row>
    <row r="285" spans="1:12" x14ac:dyDescent="0.65">
      <c r="A285" s="5" t="s">
        <v>68</v>
      </c>
      <c r="B285" s="5" t="s">
        <v>641</v>
      </c>
      <c r="C285" s="5" t="s">
        <v>642</v>
      </c>
      <c r="D285" s="6">
        <v>54362.000000000102</v>
      </c>
      <c r="E285" s="6">
        <v>9307.371894085858</v>
      </c>
      <c r="F285" s="7">
        <v>17.121099102472023</v>
      </c>
      <c r="G285" s="7">
        <v>15.950000000000001</v>
      </c>
      <c r="H285" s="7">
        <v>18.190000000000001</v>
      </c>
      <c r="I285" s="6">
        <v>2955.0924681788838</v>
      </c>
      <c r="J285" s="7">
        <v>5.4359524450514733</v>
      </c>
      <c r="K285" s="5">
        <v>4.78</v>
      </c>
      <c r="L285" s="5">
        <v>6.13</v>
      </c>
    </row>
    <row r="286" spans="1:12" x14ac:dyDescent="0.65">
      <c r="A286" s="5" t="s">
        <v>104</v>
      </c>
      <c r="B286" s="5" t="s">
        <v>643</v>
      </c>
      <c r="C286" s="5" t="s">
        <v>644</v>
      </c>
      <c r="D286" s="6">
        <v>68914.000000000204</v>
      </c>
      <c r="E286" s="6">
        <v>13205.959917547932</v>
      </c>
      <c r="F286" s="7">
        <v>19.162956609031394</v>
      </c>
      <c r="G286" s="7">
        <v>17.98</v>
      </c>
      <c r="H286" s="7">
        <v>20.21</v>
      </c>
      <c r="I286" s="6">
        <v>5029.0189680976964</v>
      </c>
      <c r="J286" s="7">
        <v>7.2975287577236756</v>
      </c>
      <c r="K286" s="5">
        <v>6.370000000000001</v>
      </c>
      <c r="L286" s="5">
        <v>8.27</v>
      </c>
    </row>
    <row r="287" spans="1:12" x14ac:dyDescent="0.65">
      <c r="A287" s="5" t="s">
        <v>104</v>
      </c>
      <c r="B287" s="5" t="s">
        <v>645</v>
      </c>
      <c r="C287" s="5" t="s">
        <v>646</v>
      </c>
      <c r="D287" s="6">
        <v>35089.999999999891</v>
      </c>
      <c r="E287" s="6">
        <v>6517.1811787517872</v>
      </c>
      <c r="F287" s="7">
        <v>18.572759130099197</v>
      </c>
      <c r="G287" s="7">
        <v>17.27</v>
      </c>
      <c r="H287" s="7">
        <v>19.72</v>
      </c>
      <c r="I287" s="6">
        <v>2191.1914815404425</v>
      </c>
      <c r="J287" s="7">
        <v>6.2444898305512897</v>
      </c>
      <c r="K287" s="5">
        <v>5.5100000000000007</v>
      </c>
      <c r="L287" s="5">
        <v>7.03</v>
      </c>
    </row>
    <row r="288" spans="1:12" x14ac:dyDescent="0.65">
      <c r="A288" s="5" t="s">
        <v>88</v>
      </c>
      <c r="B288" s="5" t="s">
        <v>647</v>
      </c>
      <c r="C288" s="5" t="s">
        <v>648</v>
      </c>
      <c r="D288" s="6">
        <v>53221.000000000065</v>
      </c>
      <c r="E288" s="6">
        <v>8457.2408948734064</v>
      </c>
      <c r="F288" s="7">
        <v>15.890796668370372</v>
      </c>
      <c r="G288" s="7">
        <v>14.680000000000001</v>
      </c>
      <c r="H288" s="7">
        <v>16.98</v>
      </c>
      <c r="I288" s="6">
        <v>2617.3806758902065</v>
      </c>
      <c r="J288" s="7">
        <v>4.9179471935705941</v>
      </c>
      <c r="K288" s="5">
        <v>4.25</v>
      </c>
      <c r="L288" s="5">
        <v>5.64</v>
      </c>
    </row>
    <row r="289" spans="1:12" x14ac:dyDescent="0.65">
      <c r="A289" s="5" t="s">
        <v>71</v>
      </c>
      <c r="B289" s="5" t="s">
        <v>649</v>
      </c>
      <c r="C289" s="5" t="s">
        <v>650</v>
      </c>
      <c r="D289" s="6">
        <v>97149.999999999869</v>
      </c>
      <c r="E289" s="6">
        <v>16190.123689280781</v>
      </c>
      <c r="F289" s="7">
        <v>16.665078424375505</v>
      </c>
      <c r="G289" s="7">
        <v>15.49</v>
      </c>
      <c r="H289" s="7">
        <v>17.73</v>
      </c>
      <c r="I289" s="6">
        <v>5025.6675530217299</v>
      </c>
      <c r="J289" s="7">
        <v>5.1731009295128496</v>
      </c>
      <c r="K289" s="5">
        <v>4.54</v>
      </c>
      <c r="L289" s="5">
        <v>5.86</v>
      </c>
    </row>
    <row r="290" spans="1:12" x14ac:dyDescent="0.65">
      <c r="A290" s="5" t="s">
        <v>68</v>
      </c>
      <c r="B290" s="5" t="s">
        <v>651</v>
      </c>
      <c r="C290" s="5" t="s">
        <v>652</v>
      </c>
      <c r="D290" s="6">
        <v>50635.000000000036</v>
      </c>
      <c r="E290" s="6">
        <v>8003.4231137118859</v>
      </c>
      <c r="F290" s="7">
        <v>15.806108647599249</v>
      </c>
      <c r="G290" s="7">
        <v>14.56</v>
      </c>
      <c r="H290" s="7">
        <v>16.96</v>
      </c>
      <c r="I290" s="6">
        <v>2304.2004193992348</v>
      </c>
      <c r="J290" s="7">
        <v>4.5506081157287053</v>
      </c>
      <c r="K290" s="5">
        <v>3.9600000000000004</v>
      </c>
      <c r="L290" s="5">
        <v>5.18</v>
      </c>
    </row>
    <row r="291" spans="1:12" x14ac:dyDescent="0.65">
      <c r="A291" s="5" t="s">
        <v>85</v>
      </c>
      <c r="B291" s="5" t="s">
        <v>653</v>
      </c>
      <c r="C291" s="5" t="s">
        <v>654</v>
      </c>
      <c r="D291" s="6">
        <v>37852.000000000065</v>
      </c>
      <c r="E291" s="6">
        <v>6343.7154159538522</v>
      </c>
      <c r="F291" s="7">
        <v>16.759260847389417</v>
      </c>
      <c r="G291" s="7">
        <v>15.459999999999999</v>
      </c>
      <c r="H291" s="7">
        <v>17.919999999999998</v>
      </c>
      <c r="I291" s="6">
        <v>1866.5469612115721</v>
      </c>
      <c r="J291" s="7">
        <v>4.9311713019432739</v>
      </c>
      <c r="K291" s="5">
        <v>4.3099999999999996</v>
      </c>
      <c r="L291" s="5">
        <v>5.6000000000000005</v>
      </c>
    </row>
    <row r="292" spans="1:12" x14ac:dyDescent="0.65">
      <c r="A292" s="5" t="s">
        <v>68</v>
      </c>
      <c r="B292" s="5" t="s">
        <v>655</v>
      </c>
      <c r="C292" s="5" t="s">
        <v>656</v>
      </c>
      <c r="D292" s="6">
        <v>56156.000000000029</v>
      </c>
      <c r="E292" s="6">
        <v>9806.4108033138036</v>
      </c>
      <c r="F292" s="7">
        <v>17.462801487488065</v>
      </c>
      <c r="G292" s="7">
        <v>16.23</v>
      </c>
      <c r="H292" s="7">
        <v>18.579999999999998</v>
      </c>
      <c r="I292" s="6">
        <v>3142.2129916959079</v>
      </c>
      <c r="J292" s="7">
        <v>5.5955071438419912</v>
      </c>
      <c r="K292" s="5">
        <v>4.92</v>
      </c>
      <c r="L292" s="5">
        <v>6.3100000000000005</v>
      </c>
    </row>
    <row r="293" spans="1:12" x14ac:dyDescent="0.65">
      <c r="A293" s="5" t="s">
        <v>93</v>
      </c>
      <c r="B293" s="5" t="s">
        <v>657</v>
      </c>
      <c r="C293" s="5" t="s">
        <v>658</v>
      </c>
      <c r="D293" s="6">
        <v>147018.00000000006</v>
      </c>
      <c r="E293" s="6">
        <v>28086.078226957878</v>
      </c>
      <c r="F293" s="7">
        <v>19.10383641932135</v>
      </c>
      <c r="G293" s="7">
        <v>17.79</v>
      </c>
      <c r="H293" s="7">
        <v>20.25</v>
      </c>
      <c r="I293" s="6">
        <v>9213.5059361293097</v>
      </c>
      <c r="J293" s="7">
        <v>6.266923734596654</v>
      </c>
      <c r="K293" s="5">
        <v>5.48</v>
      </c>
      <c r="L293" s="5">
        <v>7.1</v>
      </c>
    </row>
    <row r="294" spans="1:12" x14ac:dyDescent="0.65">
      <c r="A294" s="5" t="s">
        <v>111</v>
      </c>
      <c r="B294" s="5" t="s">
        <v>659</v>
      </c>
      <c r="C294" s="5" t="s">
        <v>660</v>
      </c>
      <c r="D294" s="6">
        <v>112997.99999999974</v>
      </c>
      <c r="E294" s="6">
        <v>22722.432566102601</v>
      </c>
      <c r="F294" s="7">
        <v>20.108703309883939</v>
      </c>
      <c r="G294" s="7">
        <v>18.88</v>
      </c>
      <c r="H294" s="7">
        <v>21.16</v>
      </c>
      <c r="I294" s="6">
        <v>8059.1398300924247</v>
      </c>
      <c r="J294" s="7">
        <v>7.1321083825310394</v>
      </c>
      <c r="K294" s="5">
        <v>6.2700000000000005</v>
      </c>
      <c r="L294" s="5">
        <v>8.0500000000000007</v>
      </c>
    </row>
    <row r="295" spans="1:12" x14ac:dyDescent="0.65">
      <c r="A295" s="5" t="s">
        <v>88</v>
      </c>
      <c r="B295" s="5" t="s">
        <v>661</v>
      </c>
      <c r="C295" s="5" t="s">
        <v>662</v>
      </c>
      <c r="D295" s="6">
        <v>80923.000000000087</v>
      </c>
      <c r="E295" s="6">
        <v>13457.776906232184</v>
      </c>
      <c r="F295" s="7">
        <v>16.630348487120063</v>
      </c>
      <c r="G295" s="7">
        <v>15.459999999999999</v>
      </c>
      <c r="H295" s="7">
        <v>17.690000000000001</v>
      </c>
      <c r="I295" s="6">
        <v>4186.3041986490525</v>
      </c>
      <c r="J295" s="7">
        <v>5.1731945165763138</v>
      </c>
      <c r="K295" s="5">
        <v>4.5</v>
      </c>
      <c r="L295" s="5">
        <v>5.91</v>
      </c>
    </row>
    <row r="296" spans="1:12" x14ac:dyDescent="0.65">
      <c r="A296" s="5" t="s">
        <v>88</v>
      </c>
      <c r="B296" s="5" t="s">
        <v>663</v>
      </c>
      <c r="C296" s="5" t="s">
        <v>664</v>
      </c>
      <c r="D296" s="6">
        <v>82797.000000000029</v>
      </c>
      <c r="E296" s="6">
        <v>12797.781994909023</v>
      </c>
      <c r="F296" s="7">
        <v>15.456818477612739</v>
      </c>
      <c r="G296" s="7">
        <v>14.16</v>
      </c>
      <c r="H296" s="7">
        <v>16.64</v>
      </c>
      <c r="I296" s="6">
        <v>3556.2396438131386</v>
      </c>
      <c r="J296" s="7">
        <v>4.295131035922962</v>
      </c>
      <c r="K296" s="5">
        <v>3.71</v>
      </c>
      <c r="L296" s="5">
        <v>4.92</v>
      </c>
    </row>
    <row r="297" spans="1:12" x14ac:dyDescent="0.65">
      <c r="A297" s="5" t="s">
        <v>71</v>
      </c>
      <c r="B297" s="5" t="s">
        <v>665</v>
      </c>
      <c r="C297" s="5" t="s">
        <v>666</v>
      </c>
      <c r="D297" s="6">
        <v>88705</v>
      </c>
      <c r="E297" s="6">
        <v>16016.677765512997</v>
      </c>
      <c r="F297" s="7">
        <v>18.056116076335041</v>
      </c>
      <c r="G297" s="7">
        <v>16.850000000000001</v>
      </c>
      <c r="H297" s="7">
        <v>19.13</v>
      </c>
      <c r="I297" s="6">
        <v>5129.3194197791263</v>
      </c>
      <c r="J297" s="7">
        <v>5.7824467840359945</v>
      </c>
      <c r="K297" s="5">
        <v>5.07</v>
      </c>
      <c r="L297" s="5">
        <v>6.5299999999999994</v>
      </c>
    </row>
    <row r="298" spans="1:12" x14ac:dyDescent="0.65">
      <c r="A298" s="5" t="s">
        <v>111</v>
      </c>
      <c r="B298" s="5" t="s">
        <v>667</v>
      </c>
      <c r="C298" s="5" t="s">
        <v>668</v>
      </c>
      <c r="D298" s="6">
        <v>58575.999999999898</v>
      </c>
      <c r="E298" s="6">
        <v>9865.8172120676536</v>
      </c>
      <c r="F298" s="7">
        <v>16.842763609785017</v>
      </c>
      <c r="G298" s="7">
        <v>15.68</v>
      </c>
      <c r="H298" s="7">
        <v>17.89</v>
      </c>
      <c r="I298" s="6">
        <v>3187.9206511659631</v>
      </c>
      <c r="J298" s="7">
        <v>5.4423665855742431</v>
      </c>
      <c r="K298" s="5">
        <v>4.78</v>
      </c>
      <c r="L298" s="5">
        <v>6.15</v>
      </c>
    </row>
    <row r="299" spans="1:12" x14ac:dyDescent="0.65">
      <c r="A299" s="5" t="s">
        <v>85</v>
      </c>
      <c r="B299" s="5" t="s">
        <v>669</v>
      </c>
      <c r="C299" s="5" t="s">
        <v>670</v>
      </c>
      <c r="D299" s="6">
        <v>32084.000000000095</v>
      </c>
      <c r="E299" s="6">
        <v>5433.0616622704665</v>
      </c>
      <c r="F299" s="7">
        <v>16.933866295569288</v>
      </c>
      <c r="G299" s="7">
        <v>15.73</v>
      </c>
      <c r="H299" s="7">
        <v>18.010000000000002</v>
      </c>
      <c r="I299" s="6">
        <v>1756.8734377662399</v>
      </c>
      <c r="J299" s="7">
        <v>5.4758553726662482</v>
      </c>
      <c r="K299" s="5">
        <v>4.7699999999999996</v>
      </c>
      <c r="L299" s="5">
        <v>6.22</v>
      </c>
    </row>
    <row r="300" spans="1:12" x14ac:dyDescent="0.65">
      <c r="A300" s="5" t="s">
        <v>85</v>
      </c>
      <c r="B300" s="5" t="s">
        <v>671</v>
      </c>
      <c r="C300" s="5" t="s">
        <v>672</v>
      </c>
      <c r="D300" s="6">
        <v>59582</v>
      </c>
      <c r="E300" s="6">
        <v>11479.659946066024</v>
      </c>
      <c r="F300" s="7">
        <v>19.266993296744023</v>
      </c>
      <c r="G300" s="7">
        <v>18.11</v>
      </c>
      <c r="H300" s="7">
        <v>20.3</v>
      </c>
      <c r="I300" s="6">
        <v>4403.1491164044173</v>
      </c>
      <c r="J300" s="7">
        <v>7.390065987050483</v>
      </c>
      <c r="K300" s="5">
        <v>6.5299999999999994</v>
      </c>
      <c r="L300" s="5">
        <v>8.3099999999999987</v>
      </c>
    </row>
    <row r="301" spans="1:12" x14ac:dyDescent="0.65">
      <c r="A301" s="5" t="s">
        <v>68</v>
      </c>
      <c r="B301" s="5" t="s">
        <v>673</v>
      </c>
      <c r="C301" s="5" t="s">
        <v>674</v>
      </c>
      <c r="D301" s="6">
        <v>57731.000000000153</v>
      </c>
      <c r="E301" s="6">
        <v>9188.8582678630846</v>
      </c>
      <c r="F301" s="7">
        <v>15.916679544548092</v>
      </c>
      <c r="G301" s="7">
        <v>14.63</v>
      </c>
      <c r="H301" s="7">
        <v>17.100000000000001</v>
      </c>
      <c r="I301" s="6">
        <v>2669.1642729786163</v>
      </c>
      <c r="J301" s="7">
        <v>4.6234506122856178</v>
      </c>
      <c r="K301" s="5">
        <v>4.0199999999999996</v>
      </c>
      <c r="L301" s="5">
        <v>5.26</v>
      </c>
    </row>
    <row r="302" spans="1:12" x14ac:dyDescent="0.65">
      <c r="A302" s="5" t="s">
        <v>68</v>
      </c>
      <c r="B302" s="5" t="s">
        <v>675</v>
      </c>
      <c r="C302" s="5" t="s">
        <v>676</v>
      </c>
      <c r="D302" s="6">
        <v>80193</v>
      </c>
      <c r="E302" s="6">
        <v>13546.785625135963</v>
      </c>
      <c r="F302" s="7">
        <v>16.89272832433749</v>
      </c>
      <c r="G302" s="7">
        <v>15.61</v>
      </c>
      <c r="H302" s="7">
        <v>18.060000000000002</v>
      </c>
      <c r="I302" s="6">
        <v>4124.0704294401257</v>
      </c>
      <c r="J302" s="7">
        <v>5.1426813181201902</v>
      </c>
      <c r="K302" s="5">
        <v>4.5</v>
      </c>
      <c r="L302" s="5">
        <v>5.83</v>
      </c>
    </row>
    <row r="303" spans="1:12" x14ac:dyDescent="0.65">
      <c r="A303" s="5" t="s">
        <v>74</v>
      </c>
      <c r="B303" s="5" t="s">
        <v>677</v>
      </c>
      <c r="C303" s="5" t="s">
        <v>678</v>
      </c>
      <c r="D303" s="6">
        <v>33367.000000000051</v>
      </c>
      <c r="E303" s="6">
        <v>6452.8452548862206</v>
      </c>
      <c r="F303" s="7">
        <v>19.339003371253664</v>
      </c>
      <c r="G303" s="7">
        <v>18.11</v>
      </c>
      <c r="H303" s="7">
        <v>20.41</v>
      </c>
      <c r="I303" s="6">
        <v>2158.0724320251134</v>
      </c>
      <c r="J303" s="7">
        <v>6.4676849342916869</v>
      </c>
      <c r="K303" s="5">
        <v>5.67</v>
      </c>
      <c r="L303" s="5">
        <v>7.32</v>
      </c>
    </row>
    <row r="304" spans="1:12" x14ac:dyDescent="0.65">
      <c r="A304" s="5" t="s">
        <v>85</v>
      </c>
      <c r="B304" s="5" t="s">
        <v>679</v>
      </c>
      <c r="C304" s="5" t="s">
        <v>680</v>
      </c>
      <c r="D304" s="6">
        <v>43634</v>
      </c>
      <c r="E304" s="6">
        <v>7512.6048382073395</v>
      </c>
      <c r="F304" s="7">
        <v>17.217318692320987</v>
      </c>
      <c r="G304" s="7">
        <v>16.03</v>
      </c>
      <c r="H304" s="7">
        <v>18.3</v>
      </c>
      <c r="I304" s="6">
        <v>2455.9108245825364</v>
      </c>
      <c r="J304" s="7">
        <v>5.6284338465016699</v>
      </c>
      <c r="K304" s="5">
        <v>4.97</v>
      </c>
      <c r="L304" s="5">
        <v>6.3299999999999992</v>
      </c>
    </row>
    <row r="305" spans="1:12" x14ac:dyDescent="0.65">
      <c r="A305" s="5" t="s">
        <v>68</v>
      </c>
      <c r="B305" s="5" t="s">
        <v>681</v>
      </c>
      <c r="C305" s="5" t="s">
        <v>682</v>
      </c>
      <c r="D305" s="6">
        <v>68010.000000000087</v>
      </c>
      <c r="E305" s="6">
        <v>11930.691622194467</v>
      </c>
      <c r="F305" s="7">
        <v>17.542554951028453</v>
      </c>
      <c r="G305" s="7">
        <v>16.309999999999999</v>
      </c>
      <c r="H305" s="7">
        <v>18.649999999999999</v>
      </c>
      <c r="I305" s="6">
        <v>3686.1701114676266</v>
      </c>
      <c r="J305" s="7">
        <v>5.4200413343149876</v>
      </c>
      <c r="K305" s="5">
        <v>4.7600000000000007</v>
      </c>
      <c r="L305" s="5">
        <v>6.1400000000000006</v>
      </c>
    </row>
    <row r="306" spans="1:12" x14ac:dyDescent="0.65">
      <c r="A306" s="5" t="s">
        <v>104</v>
      </c>
      <c r="B306" s="5" t="s">
        <v>683</v>
      </c>
      <c r="C306" s="5" t="s">
        <v>684</v>
      </c>
      <c r="D306" s="6">
        <v>29572.999999999862</v>
      </c>
      <c r="E306" s="6">
        <v>5274.1971227601844</v>
      </c>
      <c r="F306" s="7">
        <v>17.834501480269871</v>
      </c>
      <c r="G306" s="7">
        <v>16.489999999999998</v>
      </c>
      <c r="H306" s="7">
        <v>19.040000000000003</v>
      </c>
      <c r="I306" s="6">
        <v>1654.771013034454</v>
      </c>
      <c r="J306" s="7">
        <v>5.5955466575405266</v>
      </c>
      <c r="K306" s="5">
        <v>4.9000000000000004</v>
      </c>
      <c r="L306" s="5">
        <v>6.35</v>
      </c>
    </row>
    <row r="307" spans="1:12" x14ac:dyDescent="0.65">
      <c r="A307" s="5" t="s">
        <v>104</v>
      </c>
      <c r="B307" s="5" t="s">
        <v>685</v>
      </c>
      <c r="C307" s="5" t="s">
        <v>686</v>
      </c>
      <c r="D307" s="6">
        <v>56691.000000000095</v>
      </c>
      <c r="E307" s="6">
        <v>10621.412301232582</v>
      </c>
      <c r="F307" s="7">
        <v>18.735623469743988</v>
      </c>
      <c r="G307" s="7">
        <v>17.48</v>
      </c>
      <c r="H307" s="7">
        <v>19.88</v>
      </c>
      <c r="I307" s="6">
        <v>3838.7035934551513</v>
      </c>
      <c r="J307" s="7">
        <v>6.7712751467695869</v>
      </c>
      <c r="K307" s="5">
        <v>5.9499999999999993</v>
      </c>
      <c r="L307" s="5">
        <v>7.6499999999999995</v>
      </c>
    </row>
    <row r="308" spans="1:12" x14ac:dyDescent="0.65">
      <c r="A308" s="5" t="s">
        <v>71</v>
      </c>
      <c r="B308" s="5" t="s">
        <v>687</v>
      </c>
      <c r="C308" s="5" t="s">
        <v>688</v>
      </c>
      <c r="D308" s="6">
        <v>52767.000000000087</v>
      </c>
      <c r="E308" s="6">
        <v>9476.239676133031</v>
      </c>
      <c r="F308" s="7">
        <v>17.958647783904741</v>
      </c>
      <c r="G308" s="7">
        <v>16.75</v>
      </c>
      <c r="H308" s="7">
        <v>19.040000000000003</v>
      </c>
      <c r="I308" s="6">
        <v>3057.7901280546498</v>
      </c>
      <c r="J308" s="7">
        <v>5.7948909887896667</v>
      </c>
      <c r="K308" s="5">
        <v>5.0999999999999996</v>
      </c>
      <c r="L308" s="5">
        <v>6.54</v>
      </c>
    </row>
    <row r="309" spans="1:12" x14ac:dyDescent="0.65">
      <c r="A309" s="5" t="s">
        <v>74</v>
      </c>
      <c r="B309" s="5" t="s">
        <v>689</v>
      </c>
      <c r="C309" s="5" t="s">
        <v>690</v>
      </c>
      <c r="D309" s="6">
        <v>46754.000000000073</v>
      </c>
      <c r="E309" s="6">
        <v>8507.1367522146593</v>
      </c>
      <c r="F309" s="7">
        <v>18.195527125410973</v>
      </c>
      <c r="G309" s="7">
        <v>16.989999999999998</v>
      </c>
      <c r="H309" s="7">
        <v>19.28</v>
      </c>
      <c r="I309" s="6">
        <v>2852.3319031310948</v>
      </c>
      <c r="J309" s="7">
        <v>6.1007227256087013</v>
      </c>
      <c r="K309" s="5">
        <v>5.36</v>
      </c>
      <c r="L309" s="5">
        <v>6.88</v>
      </c>
    </row>
    <row r="310" spans="1:12" x14ac:dyDescent="0.65">
      <c r="A310" s="5" t="s">
        <v>68</v>
      </c>
      <c r="B310" s="5" t="s">
        <v>691</v>
      </c>
      <c r="C310" s="5" t="s">
        <v>692</v>
      </c>
      <c r="D310" s="6">
        <v>49490.000000000044</v>
      </c>
      <c r="E310" s="6">
        <v>8251.8663457570801</v>
      </c>
      <c r="F310" s="7">
        <v>16.673805507692609</v>
      </c>
      <c r="G310" s="7">
        <v>15.47</v>
      </c>
      <c r="H310" s="7">
        <v>17.8</v>
      </c>
      <c r="I310" s="6">
        <v>2573.5479263612251</v>
      </c>
      <c r="J310" s="7">
        <v>5.2001372526999958</v>
      </c>
      <c r="K310" s="5">
        <v>4.5699999999999994</v>
      </c>
      <c r="L310" s="5">
        <v>5.87</v>
      </c>
    </row>
    <row r="311" spans="1:12" x14ac:dyDescent="0.65">
      <c r="A311" s="5" t="s">
        <v>104</v>
      </c>
      <c r="B311" s="5" t="s">
        <v>693</v>
      </c>
      <c r="C311" s="5" t="s">
        <v>694</v>
      </c>
      <c r="D311" s="6">
        <v>20639.000000000029</v>
      </c>
      <c r="E311" s="6">
        <v>3688.4225317091955</v>
      </c>
      <c r="F311" s="7">
        <v>17.871130053341684</v>
      </c>
      <c r="G311" s="7">
        <v>16.71</v>
      </c>
      <c r="H311" s="7">
        <v>18.95</v>
      </c>
      <c r="I311" s="6">
        <v>1420.9609867893296</v>
      </c>
      <c r="J311" s="7">
        <v>6.8848344725487243</v>
      </c>
      <c r="K311" s="5">
        <v>6.01</v>
      </c>
      <c r="L311" s="5">
        <v>7.8</v>
      </c>
    </row>
    <row r="312" spans="1:12" x14ac:dyDescent="0.65">
      <c r="A312" s="5" t="s">
        <v>88</v>
      </c>
      <c r="B312" s="5" t="s">
        <v>695</v>
      </c>
      <c r="C312" s="5" t="s">
        <v>696</v>
      </c>
      <c r="D312" s="6">
        <v>71821.999999999942</v>
      </c>
      <c r="E312" s="6">
        <v>11645.465330868534</v>
      </c>
      <c r="F312" s="7">
        <v>16.214342862728053</v>
      </c>
      <c r="G312" s="7">
        <v>15.07</v>
      </c>
      <c r="H312" s="7">
        <v>17.25</v>
      </c>
      <c r="I312" s="6">
        <v>3655.6500233649267</v>
      </c>
      <c r="J312" s="7">
        <v>5.0898750012042653</v>
      </c>
      <c r="K312" s="5">
        <v>4.42</v>
      </c>
      <c r="L312" s="5">
        <v>5.81</v>
      </c>
    </row>
    <row r="313" spans="1:12" x14ac:dyDescent="0.65">
      <c r="A313" s="5" t="s">
        <v>104</v>
      </c>
      <c r="B313" s="5" t="s">
        <v>697</v>
      </c>
      <c r="C313" s="5" t="s">
        <v>698</v>
      </c>
      <c r="D313" s="6">
        <v>32799.999999999927</v>
      </c>
      <c r="E313" s="6">
        <v>6130.4855359587882</v>
      </c>
      <c r="F313" s="7">
        <v>18.690504682801226</v>
      </c>
      <c r="G313" s="7">
        <v>17.46</v>
      </c>
      <c r="H313" s="7">
        <v>19.8</v>
      </c>
      <c r="I313" s="6">
        <v>2173.0748997017836</v>
      </c>
      <c r="J313" s="7">
        <v>6.6252283527493407</v>
      </c>
      <c r="K313" s="5">
        <v>5.81</v>
      </c>
      <c r="L313" s="5">
        <v>7.5</v>
      </c>
    </row>
    <row r="314" spans="1:12" x14ac:dyDescent="0.65">
      <c r="A314" s="5" t="s">
        <v>71</v>
      </c>
      <c r="B314" s="5" t="s">
        <v>699</v>
      </c>
      <c r="C314" s="5" t="s">
        <v>700</v>
      </c>
      <c r="D314" s="6">
        <v>139550.00000000009</v>
      </c>
      <c r="E314" s="6">
        <v>28133.04373817275</v>
      </c>
      <c r="F314" s="7">
        <v>20.15983069736491</v>
      </c>
      <c r="G314" s="7">
        <v>18.940000000000001</v>
      </c>
      <c r="H314" s="7">
        <v>21.21</v>
      </c>
      <c r="I314" s="6">
        <v>9989.8134243723325</v>
      </c>
      <c r="J314" s="7">
        <v>7.158590773466381</v>
      </c>
      <c r="K314" s="5">
        <v>6.3100000000000005</v>
      </c>
      <c r="L314" s="5">
        <v>8.06</v>
      </c>
    </row>
    <row r="315" spans="1:12" x14ac:dyDescent="0.65">
      <c r="A315" s="5" t="s">
        <v>104</v>
      </c>
      <c r="B315" s="5" t="s">
        <v>701</v>
      </c>
      <c r="C315" s="5" t="s">
        <v>702</v>
      </c>
      <c r="D315" s="6">
        <v>221006.00000000017</v>
      </c>
      <c r="E315" s="6">
        <v>39944.507309257708</v>
      </c>
      <c r="F315" s="7">
        <v>18.07394700110299</v>
      </c>
      <c r="G315" s="7">
        <v>16.8</v>
      </c>
      <c r="H315" s="7">
        <v>19.220000000000002</v>
      </c>
      <c r="I315" s="6">
        <v>12517.629476144182</v>
      </c>
      <c r="J315" s="7">
        <v>5.6639319639033179</v>
      </c>
      <c r="K315" s="5">
        <v>5.01</v>
      </c>
      <c r="L315" s="5">
        <v>6.370000000000001</v>
      </c>
    </row>
    <row r="316" spans="1:12" x14ac:dyDescent="0.65">
      <c r="A316" s="5" t="s">
        <v>68</v>
      </c>
      <c r="B316" s="5" t="s">
        <v>703</v>
      </c>
      <c r="C316" s="5" t="s">
        <v>704</v>
      </c>
      <c r="D316" s="6">
        <v>54506.000000000087</v>
      </c>
      <c r="E316" s="6">
        <v>8651.2014894871336</v>
      </c>
      <c r="F316" s="7">
        <v>15.872016822894947</v>
      </c>
      <c r="G316" s="7">
        <v>14.74</v>
      </c>
      <c r="H316" s="7">
        <v>16.939999999999998</v>
      </c>
      <c r="I316" s="6">
        <v>2640.4633608294785</v>
      </c>
      <c r="J316" s="7">
        <v>4.8443535772749424</v>
      </c>
      <c r="K316" s="5">
        <v>4.24</v>
      </c>
      <c r="L316" s="5">
        <v>5.4899999999999993</v>
      </c>
    </row>
    <row r="317" spans="1:12" x14ac:dyDescent="0.65">
      <c r="A317" s="5" t="s">
        <v>68</v>
      </c>
      <c r="B317" s="5" t="s">
        <v>705</v>
      </c>
      <c r="C317" s="5" t="s">
        <v>706</v>
      </c>
      <c r="D317" s="6">
        <v>62805.000000000007</v>
      </c>
      <c r="E317" s="6">
        <v>9477.7835091247762</v>
      </c>
      <c r="F317" s="7">
        <v>15.090810459557002</v>
      </c>
      <c r="G317" s="7">
        <v>13.930000000000001</v>
      </c>
      <c r="H317" s="7">
        <v>16.189999999999998</v>
      </c>
      <c r="I317" s="6">
        <v>2783.3003710593148</v>
      </c>
      <c r="J317" s="7">
        <v>4.4316541215815857</v>
      </c>
      <c r="K317" s="5">
        <v>3.84</v>
      </c>
      <c r="L317" s="5">
        <v>5.0599999999999996</v>
      </c>
    </row>
    <row r="318" spans="1:12" x14ac:dyDescent="0.65">
      <c r="A318" s="5" t="s">
        <v>71</v>
      </c>
      <c r="B318" s="5" t="s">
        <v>707</v>
      </c>
      <c r="C318" s="5" t="s">
        <v>708</v>
      </c>
      <c r="D318" s="6">
        <v>151592.99999999942</v>
      </c>
      <c r="E318" s="6">
        <v>26761.502467105147</v>
      </c>
      <c r="F318" s="7">
        <v>17.653521249071691</v>
      </c>
      <c r="G318" s="7">
        <v>16.509999999999998</v>
      </c>
      <c r="H318" s="7">
        <v>18.690000000000001</v>
      </c>
      <c r="I318" s="6">
        <v>8963.712450964993</v>
      </c>
      <c r="J318" s="7">
        <v>5.9130121120137487</v>
      </c>
      <c r="K318" s="5">
        <v>5.17</v>
      </c>
      <c r="L318" s="5">
        <v>6.7100000000000009</v>
      </c>
    </row>
    <row r="319" spans="1:12" x14ac:dyDescent="0.65">
      <c r="A319" s="5" t="s">
        <v>68</v>
      </c>
      <c r="B319" s="5" t="s">
        <v>709</v>
      </c>
      <c r="C319" s="5" t="s">
        <v>710</v>
      </c>
      <c r="D319" s="6">
        <v>40351.000000000036</v>
      </c>
      <c r="E319" s="6">
        <v>6619.5901638016194</v>
      </c>
      <c r="F319" s="7">
        <v>16.405021347182508</v>
      </c>
      <c r="G319" s="7">
        <v>15.190000000000001</v>
      </c>
      <c r="H319" s="7">
        <v>17.510000000000002</v>
      </c>
      <c r="I319" s="6">
        <v>2084.4537705904122</v>
      </c>
      <c r="J319" s="7">
        <v>5.1658044920582196</v>
      </c>
      <c r="K319" s="5">
        <v>4.47</v>
      </c>
      <c r="L319" s="5">
        <v>5.88</v>
      </c>
    </row>
    <row r="320" spans="1:12" x14ac:dyDescent="0.65">
      <c r="A320" s="5" t="s">
        <v>68</v>
      </c>
      <c r="B320" s="5" t="s">
        <v>711</v>
      </c>
      <c r="C320" s="5" t="s">
        <v>712</v>
      </c>
      <c r="D320" s="6">
        <v>68024.999999999782</v>
      </c>
      <c r="E320" s="6">
        <v>10852.486855677684</v>
      </c>
      <c r="F320" s="7">
        <v>15.953674172256846</v>
      </c>
      <c r="G320" s="7">
        <v>14.67</v>
      </c>
      <c r="H320" s="7">
        <v>17.130000000000003</v>
      </c>
      <c r="I320" s="6">
        <v>3037.2174228251351</v>
      </c>
      <c r="J320" s="7">
        <v>4.4648547193313437</v>
      </c>
      <c r="K320" s="5">
        <v>3.8899999999999997</v>
      </c>
      <c r="L320" s="5">
        <v>5.07</v>
      </c>
    </row>
    <row r="321" spans="1:12" x14ac:dyDescent="0.65">
      <c r="A321" s="5" t="s">
        <v>111</v>
      </c>
      <c r="B321" s="5" t="s">
        <v>713</v>
      </c>
      <c r="C321" s="5" t="s">
        <v>714</v>
      </c>
      <c r="D321" s="6">
        <v>100763.9999999999</v>
      </c>
      <c r="E321" s="6">
        <v>19775.713146204325</v>
      </c>
      <c r="F321" s="7">
        <v>19.625772246243049</v>
      </c>
      <c r="G321" s="7">
        <v>18.43</v>
      </c>
      <c r="H321" s="7">
        <v>20.669999999999998</v>
      </c>
      <c r="I321" s="6">
        <v>7189.9220859878551</v>
      </c>
      <c r="J321" s="7">
        <v>7.1354075721367458</v>
      </c>
      <c r="K321" s="5">
        <v>6.2600000000000007</v>
      </c>
      <c r="L321" s="5">
        <v>8.08</v>
      </c>
    </row>
    <row r="322" spans="1:12" x14ac:dyDescent="0.65">
      <c r="A322" s="5" t="s">
        <v>111</v>
      </c>
      <c r="B322" s="5" t="s">
        <v>715</v>
      </c>
      <c r="C322" s="5" t="s">
        <v>716</v>
      </c>
      <c r="D322" s="6">
        <v>39599.999999999964</v>
      </c>
      <c r="E322" s="6">
        <v>7193.909995607195</v>
      </c>
      <c r="F322" s="7">
        <v>18.16643938284647</v>
      </c>
      <c r="G322" s="7">
        <v>16.919999999999998</v>
      </c>
      <c r="H322" s="7">
        <v>19.28</v>
      </c>
      <c r="I322" s="6">
        <v>2288.3491097689475</v>
      </c>
      <c r="J322" s="7">
        <v>5.778659368103404</v>
      </c>
      <c r="K322" s="5">
        <v>5.07</v>
      </c>
      <c r="L322" s="5">
        <v>6.54</v>
      </c>
    </row>
    <row r="323" spans="1:12" x14ac:dyDescent="0.65">
      <c r="A323" s="5" t="s">
        <v>68</v>
      </c>
      <c r="B323" s="5" t="s">
        <v>717</v>
      </c>
      <c r="C323" s="5" t="s">
        <v>718</v>
      </c>
      <c r="D323" s="6">
        <v>50025.000000000109</v>
      </c>
      <c r="E323" s="6">
        <v>8873.5614316395695</v>
      </c>
      <c r="F323" s="7">
        <v>17.738253736410893</v>
      </c>
      <c r="G323" s="7">
        <v>16.63</v>
      </c>
      <c r="H323" s="7">
        <v>18.75</v>
      </c>
      <c r="I323" s="6">
        <v>3086.1936532687041</v>
      </c>
      <c r="J323" s="7">
        <v>6.1693026552098029</v>
      </c>
      <c r="K323" s="5">
        <v>5.4399999999999995</v>
      </c>
      <c r="L323" s="5">
        <v>6.9500000000000011</v>
      </c>
    </row>
    <row r="324" spans="1:12" x14ac:dyDescent="0.65">
      <c r="A324" s="5" t="s">
        <v>111</v>
      </c>
      <c r="B324" s="5" t="s">
        <v>719</v>
      </c>
      <c r="C324" s="5" t="s">
        <v>720</v>
      </c>
      <c r="D324" s="6">
        <v>61297.999999999905</v>
      </c>
      <c r="E324" s="6">
        <v>11290.092279336835</v>
      </c>
      <c r="F324" s="7">
        <v>18.41836973365665</v>
      </c>
      <c r="G324" s="7">
        <v>17.169999999999998</v>
      </c>
      <c r="H324" s="7">
        <v>19.54</v>
      </c>
      <c r="I324" s="6">
        <v>3682.0949884891979</v>
      </c>
      <c r="J324" s="7">
        <v>6.0068762251447092</v>
      </c>
      <c r="K324" s="5">
        <v>5.3100000000000005</v>
      </c>
      <c r="L324" s="5">
        <v>6.74</v>
      </c>
    </row>
    <row r="325" spans="1:12" x14ac:dyDescent="0.65">
      <c r="A325" s="5" t="s">
        <v>68</v>
      </c>
      <c r="B325" s="5" t="s">
        <v>721</v>
      </c>
      <c r="C325" s="5" t="s">
        <v>722</v>
      </c>
      <c r="D325" s="6">
        <v>72369.999999999869</v>
      </c>
      <c r="E325" s="6">
        <v>12582.398881990746</v>
      </c>
      <c r="F325" s="7">
        <v>17.386208210571741</v>
      </c>
      <c r="G325" s="7">
        <v>16.220000000000002</v>
      </c>
      <c r="H325" s="7">
        <v>18.440000000000001</v>
      </c>
      <c r="I325" s="6">
        <v>3937.5307974140455</v>
      </c>
      <c r="J325" s="7">
        <v>5.4408329382534921</v>
      </c>
      <c r="K325" s="5">
        <v>4.78</v>
      </c>
      <c r="L325" s="5">
        <v>6.1400000000000006</v>
      </c>
    </row>
    <row r="326" spans="1:12" x14ac:dyDescent="0.65">
      <c r="A326" s="5" t="s">
        <v>71</v>
      </c>
      <c r="B326" s="5" t="s">
        <v>723</v>
      </c>
      <c r="C326" s="5" t="s">
        <v>724</v>
      </c>
      <c r="D326" s="6">
        <v>57916.999999999724</v>
      </c>
      <c r="E326" s="6">
        <v>11366.707842873911</v>
      </c>
      <c r="F326" s="7">
        <v>19.625857421610178</v>
      </c>
      <c r="G326" s="7">
        <v>18.459999999999997</v>
      </c>
      <c r="H326" s="7">
        <v>20.66</v>
      </c>
      <c r="I326" s="6">
        <v>4110.6294764228705</v>
      </c>
      <c r="J326" s="7">
        <v>7.0974488948372327</v>
      </c>
      <c r="K326" s="5">
        <v>6.25</v>
      </c>
      <c r="L326" s="5">
        <v>8.02</v>
      </c>
    </row>
    <row r="327" spans="1:12" x14ac:dyDescent="0.65">
      <c r="A327" s="5" t="s">
        <v>111</v>
      </c>
      <c r="B327" s="5" t="s">
        <v>725</v>
      </c>
      <c r="C327" s="5" t="s">
        <v>726</v>
      </c>
      <c r="D327" s="6">
        <v>48866.000000000131</v>
      </c>
      <c r="E327" s="6">
        <v>8864.2763535566919</v>
      </c>
      <c r="F327" s="7">
        <v>18.139967162355561</v>
      </c>
      <c r="G327" s="7">
        <v>16.96</v>
      </c>
      <c r="H327" s="7">
        <v>19.189999999999998</v>
      </c>
      <c r="I327" s="6">
        <v>3091.4798205443981</v>
      </c>
      <c r="J327" s="7">
        <v>6.3264433768763437</v>
      </c>
      <c r="K327" s="5">
        <v>5.57</v>
      </c>
      <c r="L327" s="5">
        <v>7.13</v>
      </c>
    </row>
    <row r="328" spans="1:12" x14ac:dyDescent="0.65">
      <c r="A328" s="5" t="s">
        <v>93</v>
      </c>
      <c r="B328" s="5" t="s">
        <v>727</v>
      </c>
      <c r="C328" s="5" t="s">
        <v>728</v>
      </c>
      <c r="D328" s="6">
        <v>82724.999999999651</v>
      </c>
      <c r="E328" s="6">
        <v>14177.07677064241</v>
      </c>
      <c r="F328" s="7">
        <v>17.137596579803528</v>
      </c>
      <c r="G328" s="7">
        <v>15.939999999999998</v>
      </c>
      <c r="H328" s="7">
        <v>18.25</v>
      </c>
      <c r="I328" s="6">
        <v>4488.5406337108398</v>
      </c>
      <c r="J328" s="7">
        <v>5.42585752035159</v>
      </c>
      <c r="K328" s="5">
        <v>4.79</v>
      </c>
      <c r="L328" s="5">
        <v>6.12</v>
      </c>
    </row>
    <row r="329" spans="1:12" x14ac:dyDescent="0.65">
      <c r="A329" s="47" t="s">
        <v>729</v>
      </c>
      <c r="B329" s="47" t="s">
        <v>730</v>
      </c>
      <c r="C329" s="47" t="s">
        <v>729</v>
      </c>
      <c r="D329" s="48" t="s">
        <v>42</v>
      </c>
      <c r="E329" s="48" t="s">
        <v>734</v>
      </c>
      <c r="F329" s="49" t="s">
        <v>46</v>
      </c>
      <c r="G329" s="47" t="s">
        <v>57</v>
      </c>
      <c r="H329" s="47" t="s">
        <v>57</v>
      </c>
      <c r="I329" s="48" t="s">
        <v>735</v>
      </c>
      <c r="J329" s="49" t="s">
        <v>47</v>
      </c>
      <c r="K329" s="47" t="s">
        <v>57</v>
      </c>
      <c r="L329" s="47" t="s">
        <v>57</v>
      </c>
    </row>
    <row r="331" spans="1:12" x14ac:dyDescent="0.65">
      <c r="I331" s="5">
        <f>(I329/E329)*100</f>
        <v>33.440672507352389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49"/>
  <sheetViews>
    <sheetView topLeftCell="I1" zoomScale="60" zoomScaleNormal="60" workbookViewId="0">
      <selection activeCell="M77" sqref="M77:S77"/>
    </sheetView>
  </sheetViews>
  <sheetFormatPr defaultColWidth="9.1328125" defaultRowHeight="15.25" x14ac:dyDescent="0.65"/>
  <cols>
    <col min="1" max="1" width="17.1328125" style="5" customWidth="1"/>
    <col min="2" max="2" width="56.26953125" style="5" customWidth="1"/>
    <col min="3" max="3" width="33.26953125" style="5" customWidth="1"/>
    <col min="4" max="4" width="24.26953125" style="5" customWidth="1"/>
    <col min="5" max="5" width="31.1328125" style="5" customWidth="1"/>
    <col min="6" max="7" width="21.1328125" style="5" customWidth="1"/>
    <col min="8" max="8" width="23.1328125" style="5" customWidth="1"/>
    <col min="9" max="9" width="39.54296875" style="5" customWidth="1"/>
    <col min="10" max="11" width="22.86328125" style="5" customWidth="1"/>
    <col min="12" max="12" width="15.1328125" style="5" customWidth="1"/>
    <col min="13" max="13" width="69.26953125" style="5" bestFit="1" customWidth="1"/>
    <col min="14" max="14" width="40.1328125" style="5" customWidth="1"/>
    <col min="15" max="15" width="35.54296875" style="5" bestFit="1" customWidth="1"/>
    <col min="16" max="16" width="26.26953125" style="5" bestFit="1" customWidth="1"/>
    <col min="17" max="17" width="33.26953125" style="5" bestFit="1" customWidth="1"/>
    <col min="18" max="18" width="25.1328125" style="5" bestFit="1" customWidth="1"/>
    <col min="19" max="19" width="41.7265625" style="5" bestFit="1" customWidth="1"/>
    <col min="20" max="16384" width="9.1328125" style="5"/>
  </cols>
  <sheetData>
    <row r="1" spans="1:19" ht="15.5" x14ac:dyDescent="0.7">
      <c r="A1" s="1" t="s">
        <v>736</v>
      </c>
      <c r="N1" s="13"/>
    </row>
    <row r="3" spans="1:19" s="9" customFormat="1" ht="15.5" x14ac:dyDescent="0.7">
      <c r="A3" s="4" t="s">
        <v>737</v>
      </c>
      <c r="B3" s="4" t="s">
        <v>738</v>
      </c>
      <c r="C3" s="4" t="s">
        <v>739</v>
      </c>
      <c r="D3" s="4" t="s">
        <v>37</v>
      </c>
      <c r="E3" s="4" t="s">
        <v>38</v>
      </c>
      <c r="F3" s="4" t="s">
        <v>64</v>
      </c>
      <c r="G3" s="4" t="s">
        <v>65</v>
      </c>
      <c r="H3" s="4" t="s">
        <v>25</v>
      </c>
      <c r="I3" s="4" t="s">
        <v>39</v>
      </c>
      <c r="J3" s="4" t="s">
        <v>66</v>
      </c>
      <c r="K3" s="4" t="s">
        <v>67</v>
      </c>
      <c r="M3" s="4" t="s">
        <v>740</v>
      </c>
      <c r="N3" s="4" t="s">
        <v>741</v>
      </c>
      <c r="O3" s="4" t="s">
        <v>739</v>
      </c>
      <c r="P3" s="4" t="s">
        <v>37</v>
      </c>
      <c r="Q3" s="4" t="s">
        <v>38</v>
      </c>
      <c r="R3" s="4" t="s">
        <v>25</v>
      </c>
      <c r="S3" s="4" t="s">
        <v>39</v>
      </c>
    </row>
    <row r="4" spans="1:19" s="9" customFormat="1" ht="17.25" customHeight="1" x14ac:dyDescent="0.65">
      <c r="A4" s="5" t="s">
        <v>742</v>
      </c>
      <c r="B4" s="5" t="s">
        <v>743</v>
      </c>
      <c r="C4" s="6">
        <v>73812.364530357649</v>
      </c>
      <c r="D4" s="6">
        <v>8357.3049398595595</v>
      </c>
      <c r="E4" s="7">
        <v>11.322364475158299</v>
      </c>
      <c r="F4" s="5">
        <v>10.52</v>
      </c>
      <c r="G4" s="5">
        <v>12.07</v>
      </c>
      <c r="H4" s="29">
        <v>2678.2219409478244</v>
      </c>
      <c r="I4" s="27">
        <v>3.6284202767209202</v>
      </c>
      <c r="J4" s="5">
        <v>3.08</v>
      </c>
      <c r="K4" s="5">
        <v>4.2299999999999995</v>
      </c>
      <c r="M4" s="5" t="s">
        <v>744</v>
      </c>
      <c r="N4" s="5" t="s">
        <v>745</v>
      </c>
      <c r="O4" s="6">
        <v>54679.500126357801</v>
      </c>
      <c r="P4" s="6">
        <v>6327.6378623111568</v>
      </c>
      <c r="Q4" s="7">
        <f>Table31112[[#This Row],[Cases (general)]]/Table31112[[#This Row],[Population (&gt;45 years) Mid-Year 2012]]*100</f>
        <v>11.572230630654525</v>
      </c>
      <c r="R4" s="10">
        <v>1941.1677432757631</v>
      </c>
      <c r="S4" s="27">
        <f>Table31112[[#This Row],[Cases (severe)]]/Table31112[[#This Row],[Population (&gt;45 years) Mid-Year 2012]]*100</f>
        <v>3.5500831916713866</v>
      </c>
    </row>
    <row r="5" spans="1:19" s="9" customFormat="1" x14ac:dyDescent="0.65">
      <c r="A5" s="5" t="s">
        <v>746</v>
      </c>
      <c r="B5" s="5" t="s">
        <v>747</v>
      </c>
      <c r="C5" s="6">
        <v>53703.55880652622</v>
      </c>
      <c r="D5" s="6">
        <v>5965.3093842602839</v>
      </c>
      <c r="E5" s="7">
        <v>11.107847444060564</v>
      </c>
      <c r="F5" s="5">
        <v>10.32</v>
      </c>
      <c r="G5" s="5">
        <v>11.83</v>
      </c>
      <c r="H5" s="29">
        <v>1764.1799769815377</v>
      </c>
      <c r="I5" s="27">
        <v>3.2850348515251806</v>
      </c>
      <c r="J5" s="5">
        <v>2.82</v>
      </c>
      <c r="K5" s="5">
        <v>3.7900000000000005</v>
      </c>
      <c r="M5" s="5" t="s">
        <v>748</v>
      </c>
      <c r="N5" s="5" t="s">
        <v>749</v>
      </c>
      <c r="O5" s="6">
        <v>110842.93436900289</v>
      </c>
      <c r="P5" s="6">
        <v>13195.873318473166</v>
      </c>
      <c r="Q5" s="7">
        <f>Table31112[[#This Row],[Cases (general)]]/Table31112[[#This Row],[Population (&gt;45 years) Mid-Year 2012]]*100</f>
        <v>11.905019831524218</v>
      </c>
      <c r="R5" s="10">
        <v>4098.2042614898319</v>
      </c>
      <c r="S5" s="27">
        <f>Table31112[[#This Row],[Cases (severe)]]/Table31112[[#This Row],[Population (&gt;45 years) Mid-Year 2012]]*100</f>
        <v>3.6973076225559494</v>
      </c>
    </row>
    <row r="6" spans="1:19" s="9" customFormat="1" x14ac:dyDescent="0.65">
      <c r="A6" s="5" t="s">
        <v>750</v>
      </c>
      <c r="B6" s="5" t="s">
        <v>751</v>
      </c>
      <c r="C6" s="6">
        <v>87137.940489539382</v>
      </c>
      <c r="D6" s="6">
        <v>9439.0787763561621</v>
      </c>
      <c r="E6" s="7">
        <v>10.832340910661403</v>
      </c>
      <c r="F6" s="5">
        <v>10.059999999999999</v>
      </c>
      <c r="G6" s="5">
        <v>11.55</v>
      </c>
      <c r="H6" s="29">
        <v>2784.5256772987123</v>
      </c>
      <c r="I6" s="27">
        <v>3.1955380610751356</v>
      </c>
      <c r="J6" s="5">
        <v>2.75</v>
      </c>
      <c r="K6" s="5">
        <v>3.6799999999999997</v>
      </c>
      <c r="M6" s="5" t="s">
        <v>752</v>
      </c>
      <c r="N6" s="5" t="s">
        <v>753</v>
      </c>
      <c r="O6" s="6">
        <v>115014.21144344768</v>
      </c>
      <c r="P6" s="6">
        <v>12511.938893107461</v>
      </c>
      <c r="Q6" s="7">
        <f>Table31112[[#This Row],[Cases (general)]]/Table31112[[#This Row],[Population (&gt;45 years) Mid-Year 2012]]*100</f>
        <v>10.878602510142464</v>
      </c>
      <c r="R6" s="10">
        <v>3520.9949004122063</v>
      </c>
      <c r="S6" s="27">
        <f>Table31112[[#This Row],[Cases (severe)]]/Table31112[[#This Row],[Population (&gt;45 years) Mid-Year 2012]]*100</f>
        <v>3.0613563804186708</v>
      </c>
    </row>
    <row r="7" spans="1:19" s="9" customFormat="1" x14ac:dyDescent="0.65">
      <c r="A7" s="5" t="s">
        <v>754</v>
      </c>
      <c r="B7" s="5" t="s">
        <v>755</v>
      </c>
      <c r="C7" s="6">
        <v>54679.500126357801</v>
      </c>
      <c r="D7" s="6">
        <v>6327.6378623111568</v>
      </c>
      <c r="E7" s="7">
        <v>11.572230630654525</v>
      </c>
      <c r="F7" s="5">
        <v>10.72</v>
      </c>
      <c r="G7" s="5">
        <v>12.370000000000001</v>
      </c>
      <c r="H7" s="29">
        <v>1941.1677432757631</v>
      </c>
      <c r="I7" s="27">
        <v>3.5500822596080206</v>
      </c>
      <c r="J7" s="5">
        <v>3.01</v>
      </c>
      <c r="K7" s="5">
        <v>4.1399999999999997</v>
      </c>
      <c r="M7" s="5" t="s">
        <v>756</v>
      </c>
      <c r="N7" s="5" t="s">
        <v>757</v>
      </c>
      <c r="O7" s="6">
        <v>47444.1649767169</v>
      </c>
      <c r="P7" s="6">
        <v>5288.3243436350394</v>
      </c>
      <c r="Q7" s="7">
        <f>Table31112[[#This Row],[Cases (general)]]/Table31112[[#This Row],[Population (&gt;45 years) Mid-Year 2012]]*100</f>
        <v>11.146416732658844</v>
      </c>
      <c r="R7" s="10">
        <v>1531.0741195942828</v>
      </c>
      <c r="S7" s="27">
        <f>Table31112[[#This Row],[Cases (severe)]]/Table31112[[#This Row],[Population (&gt;45 years) Mid-Year 2012]]*100</f>
        <v>3.2271073172974027</v>
      </c>
    </row>
    <row r="8" spans="1:19" s="9" customFormat="1" x14ac:dyDescent="0.65">
      <c r="A8" s="5" t="s">
        <v>758</v>
      </c>
      <c r="B8" s="5" t="s">
        <v>759</v>
      </c>
      <c r="C8" s="6">
        <v>132615.63850488508</v>
      </c>
      <c r="D8" s="6">
        <v>13628.872932804421</v>
      </c>
      <c r="E8" s="7">
        <v>10.276972675664027</v>
      </c>
      <c r="F8" s="5">
        <v>9.51</v>
      </c>
      <c r="G8" s="5">
        <v>11.01</v>
      </c>
      <c r="H8" s="29">
        <v>3847.1434401019155</v>
      </c>
      <c r="I8" s="27">
        <v>2.9009728880784147</v>
      </c>
      <c r="J8" s="5">
        <v>2.4899999999999998</v>
      </c>
      <c r="K8" s="5">
        <v>3.36</v>
      </c>
      <c r="M8" s="5" t="s">
        <v>760</v>
      </c>
      <c r="N8" s="5" t="s">
        <v>761</v>
      </c>
      <c r="O8" s="6">
        <v>385700.12169272243</v>
      </c>
      <c r="P8" s="6">
        <v>41142.927698120686</v>
      </c>
      <c r="Q8" s="7">
        <f>Table31112[[#This Row],[Cases (general)]]/Table31112[[#This Row],[Population (&gt;45 years) Mid-Year 2012]]*100</f>
        <v>10.667076670226777</v>
      </c>
      <c r="R8" s="10">
        <v>11904.802068122932</v>
      </c>
      <c r="S8" s="27">
        <f>Table31112[[#This Row],[Cases (severe)]]/Table31112[[#This Row],[Population (&gt;45 years) Mid-Year 2012]]*100</f>
        <v>3.0865435084324884</v>
      </c>
    </row>
    <row r="9" spans="1:19" s="9" customFormat="1" x14ac:dyDescent="0.65">
      <c r="A9" s="5" t="s">
        <v>762</v>
      </c>
      <c r="B9" s="5" t="s">
        <v>748</v>
      </c>
      <c r="C9" s="6">
        <v>110842.93436900289</v>
      </c>
      <c r="D9" s="6">
        <v>13195.873318473166</v>
      </c>
      <c r="E9" s="7">
        <v>11.905019831524218</v>
      </c>
      <c r="F9" s="5">
        <v>11.05</v>
      </c>
      <c r="G9" s="5">
        <v>12.690000000000001</v>
      </c>
      <c r="H9" s="29">
        <v>4098.2042614898319</v>
      </c>
      <c r="I9" s="27">
        <v>3.697307612732998</v>
      </c>
      <c r="J9" s="5">
        <v>3.15</v>
      </c>
      <c r="K9" s="5">
        <v>4.3</v>
      </c>
      <c r="M9" s="5" t="s">
        <v>763</v>
      </c>
      <c r="N9" s="5" t="s">
        <v>764</v>
      </c>
      <c r="O9" s="6">
        <v>185357.43162448454</v>
      </c>
      <c r="P9" s="6">
        <v>19909.664082496776</v>
      </c>
      <c r="Q9" s="7">
        <f>Table31112[[#This Row],[Cases (general)]]/Table31112[[#This Row],[Population (&gt;45 years) Mid-Year 2012]]*100</f>
        <v>10.741227857986157</v>
      </c>
      <c r="R9" s="10">
        <v>5788.8153523512119</v>
      </c>
      <c r="S9" s="27">
        <f>Table31112[[#This Row],[Cases (severe)]]/Table31112[[#This Row],[Population (&gt;45 years) Mid-Year 2012]]*100</f>
        <v>3.1230554403012918</v>
      </c>
    </row>
    <row r="10" spans="1:19" s="9" customFormat="1" x14ac:dyDescent="0.65">
      <c r="A10" s="5" t="s">
        <v>765</v>
      </c>
      <c r="B10" s="5" t="s">
        <v>752</v>
      </c>
      <c r="C10" s="6">
        <v>115014.21144344768</v>
      </c>
      <c r="D10" s="6">
        <v>12511.938893107461</v>
      </c>
      <c r="E10" s="7">
        <v>10.878602510142464</v>
      </c>
      <c r="F10" s="5">
        <v>10.059999999999999</v>
      </c>
      <c r="G10" s="5">
        <v>11.63</v>
      </c>
      <c r="H10" s="29">
        <v>3520.9949004122063</v>
      </c>
      <c r="I10" s="27">
        <v>3.0613560940582754</v>
      </c>
      <c r="J10" s="5">
        <v>2.62</v>
      </c>
      <c r="K10" s="5">
        <v>3.54</v>
      </c>
      <c r="M10" s="5" t="s">
        <v>766</v>
      </c>
      <c r="N10" s="5" t="s">
        <v>767</v>
      </c>
      <c r="O10" s="6">
        <v>197965.15270998853</v>
      </c>
      <c r="P10" s="6">
        <v>20236.92342342078</v>
      </c>
      <c r="Q10" s="7">
        <f>Table31112[[#This Row],[Cases (general)]]/Table31112[[#This Row],[Population (&gt;45 years) Mid-Year 2012]]*100</f>
        <v>10.222467513293669</v>
      </c>
      <c r="R10" s="10">
        <v>5373.4855120811308</v>
      </c>
      <c r="S10" s="27">
        <f>Table31112[[#This Row],[Cases (severe)]]/Table31112[[#This Row],[Population (&gt;45 years) Mid-Year 2012]]*100</f>
        <v>2.7143592892599053</v>
      </c>
    </row>
    <row r="11" spans="1:19" s="9" customFormat="1" x14ac:dyDescent="0.65">
      <c r="A11" s="5" t="s">
        <v>768</v>
      </c>
      <c r="B11" s="5" t="s">
        <v>756</v>
      </c>
      <c r="C11" s="6">
        <v>47444.1649767169</v>
      </c>
      <c r="D11" s="6">
        <v>5288.3243436350394</v>
      </c>
      <c r="E11" s="7">
        <v>11.146416732658844</v>
      </c>
      <c r="F11" s="5">
        <v>10.31</v>
      </c>
      <c r="G11" s="5">
        <v>11.92</v>
      </c>
      <c r="H11" s="29">
        <v>1531.0741195942828</v>
      </c>
      <c r="I11" s="27">
        <v>3.2271072121217772</v>
      </c>
      <c r="J11" s="5">
        <v>2.75</v>
      </c>
      <c r="K11" s="5">
        <v>3.75</v>
      </c>
      <c r="M11" s="5" t="s">
        <v>769</v>
      </c>
      <c r="N11" s="5" t="s">
        <v>770</v>
      </c>
      <c r="O11" s="6">
        <v>430507.2946944022</v>
      </c>
      <c r="P11" s="6">
        <v>47539.445582218745</v>
      </c>
      <c r="Q11" s="7">
        <f>Table31112[[#This Row],[Cases (general)]]/Table31112[[#This Row],[Population (&gt;45 years) Mid-Year 2012]]*100</f>
        <v>11.042657387713922</v>
      </c>
      <c r="R11" s="10">
        <v>14859.487265698661</v>
      </c>
      <c r="S11" s="27">
        <f>Table31112[[#This Row],[Cases (severe)]]/Table31112[[#This Row],[Population (&gt;45 years) Mid-Year 2012]]*100</f>
        <v>3.4516226435249471</v>
      </c>
    </row>
    <row r="12" spans="1:19" s="9" customFormat="1" x14ac:dyDescent="0.65">
      <c r="A12" s="5" t="s">
        <v>771</v>
      </c>
      <c r="B12" s="5" t="s">
        <v>772</v>
      </c>
      <c r="C12" s="6">
        <v>85944.300720446117</v>
      </c>
      <c r="D12" s="6">
        <v>8646.1431874030586</v>
      </c>
      <c r="E12" s="7">
        <v>10.060170499876026</v>
      </c>
      <c r="F12" s="5">
        <v>9.2799999999999994</v>
      </c>
      <c r="G12" s="5">
        <v>10.8</v>
      </c>
      <c r="H12" s="29">
        <v>2377.9048201511791</v>
      </c>
      <c r="I12" s="27">
        <v>2.7667975574338386</v>
      </c>
      <c r="J12" s="5">
        <v>2.37</v>
      </c>
      <c r="K12" s="5">
        <v>3.2</v>
      </c>
      <c r="M12" s="5" t="s">
        <v>773</v>
      </c>
      <c r="N12" s="5" t="s">
        <v>774</v>
      </c>
      <c r="O12" s="6">
        <v>63130.250535936648</v>
      </c>
      <c r="P12" s="6">
        <v>7314.9530024863052</v>
      </c>
      <c r="Q12" s="7">
        <f>Table31112[[#This Row],[Cases (general)]]/Table31112[[#This Row],[Population (&gt;45 years) Mid-Year 2012]]*100</f>
        <v>11.587080584009875</v>
      </c>
      <c r="R12" s="10">
        <v>2271.2800768954557</v>
      </c>
      <c r="S12" s="27">
        <f>Table31112[[#This Row],[Cases (severe)]]/Table31112[[#This Row],[Population (&gt;45 years) Mid-Year 2012]]*100</f>
        <v>3.5977681976765457</v>
      </c>
    </row>
    <row r="13" spans="1:19" s="9" customFormat="1" x14ac:dyDescent="0.65">
      <c r="A13" s="5" t="s">
        <v>775</v>
      </c>
      <c r="B13" s="5" t="s">
        <v>763</v>
      </c>
      <c r="C13" s="6">
        <v>185357.43162448454</v>
      </c>
      <c r="D13" s="6">
        <v>19909.664082496776</v>
      </c>
      <c r="E13" s="7">
        <v>10.741227857986157</v>
      </c>
      <c r="F13" s="5">
        <v>9.9500000000000011</v>
      </c>
      <c r="G13" s="5">
        <v>11.469999999999999</v>
      </c>
      <c r="H13" s="29">
        <v>5788.8153523512119</v>
      </c>
      <c r="I13" s="27">
        <v>3.1230552318065778</v>
      </c>
      <c r="J13" s="5">
        <v>2.67</v>
      </c>
      <c r="K13" s="5">
        <v>3.62</v>
      </c>
      <c r="M13" s="5" t="s">
        <v>776</v>
      </c>
      <c r="N13" s="5" t="s">
        <v>777</v>
      </c>
      <c r="O13" s="6">
        <v>81745.681053557666</v>
      </c>
      <c r="P13" s="6">
        <v>9854.2840652665127</v>
      </c>
      <c r="Q13" s="7">
        <f>Table31112[[#This Row],[Cases (general)]]/Table31112[[#This Row],[Population (&gt;45 years) Mid-Year 2012]]*100</f>
        <v>12.054806979723173</v>
      </c>
      <c r="R13" s="10">
        <v>3094.5308272374104</v>
      </c>
      <c r="S13" s="27">
        <f>Table31112[[#This Row],[Cases (severe)]]/Table31112[[#This Row],[Population (&gt;45 years) Mid-Year 2012]]*100</f>
        <v>3.7855588054981815</v>
      </c>
    </row>
    <row r="14" spans="1:19" s="9" customFormat="1" x14ac:dyDescent="0.65">
      <c r="A14" s="5" t="s">
        <v>778</v>
      </c>
      <c r="B14" s="5" t="s">
        <v>779</v>
      </c>
      <c r="C14" s="6">
        <v>92815.340367142693</v>
      </c>
      <c r="D14" s="6">
        <v>10185.539502882362</v>
      </c>
      <c r="E14" s="7">
        <v>10.973982816409643</v>
      </c>
      <c r="F14" s="5">
        <v>10.199999999999999</v>
      </c>
      <c r="G14" s="5">
        <v>11.68</v>
      </c>
      <c r="H14" s="29">
        <v>3135.7866210344646</v>
      </c>
      <c r="I14" s="27">
        <v>3.3785227219032219</v>
      </c>
      <c r="J14" s="5">
        <v>2.8899999999999997</v>
      </c>
      <c r="K14" s="5">
        <v>3.91</v>
      </c>
      <c r="M14" s="5" t="s">
        <v>780</v>
      </c>
      <c r="N14" s="5" t="s">
        <v>781</v>
      </c>
      <c r="O14" s="6">
        <v>120053.66637074613</v>
      </c>
      <c r="P14" s="6">
        <v>13295.478483188706</v>
      </c>
      <c r="Q14" s="7">
        <f>Table31112[[#This Row],[Cases (general)]]/Table31112[[#This Row],[Population (&gt;45 years) Mid-Year 2012]]*100</f>
        <v>11.07461261710243</v>
      </c>
      <c r="R14" s="10">
        <v>3978.6789570068104</v>
      </c>
      <c r="S14" s="27">
        <f>Table31112[[#This Row],[Cases (severe)]]/Table31112[[#This Row],[Population (&gt;45 years) Mid-Year 2012]]*100</f>
        <v>3.3140836738129877</v>
      </c>
    </row>
    <row r="15" spans="1:19" s="9" customFormat="1" x14ac:dyDescent="0.65">
      <c r="A15" s="5" t="s">
        <v>782</v>
      </c>
      <c r="B15" s="5" t="s">
        <v>783</v>
      </c>
      <c r="C15" s="6">
        <v>255226.02871381299</v>
      </c>
      <c r="D15" s="6">
        <v>28793.42</v>
      </c>
      <c r="E15" s="7">
        <v>11.28154</v>
      </c>
      <c r="F15" s="5">
        <v>10.48</v>
      </c>
      <c r="G15" s="5">
        <v>12.030000000000001</v>
      </c>
      <c r="H15" s="29">
        <v>9184.0720000000001</v>
      </c>
      <c r="I15" s="27">
        <v>3.5984070147330285</v>
      </c>
      <c r="J15" s="5">
        <v>3.0700000000000003</v>
      </c>
      <c r="K15" s="5">
        <v>4.18</v>
      </c>
      <c r="M15" s="5" t="s">
        <v>784</v>
      </c>
      <c r="N15" s="5" t="s">
        <v>785</v>
      </c>
      <c r="O15" s="6">
        <v>226005.42161939555</v>
      </c>
      <c r="P15" s="6">
        <v>26071.091343604632</v>
      </c>
      <c r="Q15" s="7">
        <f>Table31112[[#This Row],[Cases (general)]]/Table31112[[#This Row],[Population (&gt;45 years) Mid-Year 2012]]*100</f>
        <v>11.535604392495353</v>
      </c>
      <c r="R15" s="10">
        <v>8249.0825697609289</v>
      </c>
      <c r="S15" s="27">
        <f>Table31112[[#This Row],[Cases (severe)]]/Table31112[[#This Row],[Population (&gt;45 years) Mid-Year 2012]]*100</f>
        <v>3.6499489749643255</v>
      </c>
    </row>
    <row r="16" spans="1:19" s="9" customFormat="1" x14ac:dyDescent="0.65">
      <c r="A16" s="5" t="s">
        <v>786</v>
      </c>
      <c r="B16" s="5" t="s">
        <v>787</v>
      </c>
      <c r="C16" s="6">
        <v>70542.010176961325</v>
      </c>
      <c r="D16" s="6">
        <v>7874.0010842527226</v>
      </c>
      <c r="E16" s="7">
        <v>11.16214446469564</v>
      </c>
      <c r="F16" s="5">
        <v>10.35</v>
      </c>
      <c r="G16" s="5">
        <v>11.93</v>
      </c>
      <c r="H16" s="29">
        <v>2496.8015676431355</v>
      </c>
      <c r="I16" s="27">
        <v>3.5394526697212352</v>
      </c>
      <c r="J16" s="5">
        <v>3.01</v>
      </c>
      <c r="K16" s="5">
        <v>4.12</v>
      </c>
      <c r="M16" s="5" t="s">
        <v>788</v>
      </c>
      <c r="N16" s="5" t="s">
        <v>789</v>
      </c>
      <c r="O16" s="6">
        <v>111765.78209013573</v>
      </c>
      <c r="P16" s="6">
        <v>11766.602779685627</v>
      </c>
      <c r="Q16" s="7">
        <f>Table31112[[#This Row],[Cases (general)]]/Table31112[[#This Row],[Population (&gt;45 years) Mid-Year 2012]]*100</f>
        <v>10.527911637746351</v>
      </c>
      <c r="R16" s="10">
        <v>3406.9012025021134</v>
      </c>
      <c r="S16" s="27">
        <f>Table31112[[#This Row],[Cases (severe)]]/Table31112[[#This Row],[Population (&gt;45 years) Mid-Year 2012]]*100</f>
        <v>3.0482506709920845</v>
      </c>
    </row>
    <row r="17" spans="1:19" s="9" customFormat="1" x14ac:dyDescent="0.65">
      <c r="A17" s="9" t="s">
        <v>790</v>
      </c>
      <c r="B17" s="9" t="s">
        <v>773</v>
      </c>
      <c r="C17" s="10">
        <v>63130.250535936648</v>
      </c>
      <c r="D17" s="10">
        <v>7314.9530024863052</v>
      </c>
      <c r="E17" s="27">
        <v>11.587080584009875</v>
      </c>
      <c r="F17" s="9">
        <v>10.76</v>
      </c>
      <c r="G17" s="9">
        <v>12.35</v>
      </c>
      <c r="H17" s="29">
        <v>2271.2800768954557</v>
      </c>
      <c r="I17" s="27">
        <v>3.5977688284081486</v>
      </c>
      <c r="J17" s="9">
        <v>3.04</v>
      </c>
      <c r="K17" s="9">
        <v>4.21</v>
      </c>
      <c r="M17" s="9" t="s">
        <v>791</v>
      </c>
      <c r="N17" s="9" t="s">
        <v>792</v>
      </c>
      <c r="O17" s="10">
        <v>107266.21478835979</v>
      </c>
      <c r="P17" s="10">
        <v>10703.533060010075</v>
      </c>
      <c r="Q17" s="27">
        <f>Table31112[[#This Row],[Cases (general)]]/Table31112[[#This Row],[Population (&gt;45 years) Mid-Year 2012]]*100</f>
        <v>9.9784755909664025</v>
      </c>
      <c r="R17" s="10">
        <v>2790.486617124448</v>
      </c>
      <c r="S17" s="27">
        <f>Table31112[[#This Row],[Cases (severe)]]/Table31112[[#This Row],[Population (&gt;45 years) Mid-Year 2012]]*100</f>
        <v>2.601459017296528</v>
      </c>
    </row>
    <row r="18" spans="1:19" s="9" customFormat="1" x14ac:dyDescent="0.65">
      <c r="A18" s="9" t="s">
        <v>793</v>
      </c>
      <c r="B18" s="9" t="s">
        <v>776</v>
      </c>
      <c r="C18" s="10">
        <v>81745.681053557666</v>
      </c>
      <c r="D18" s="10">
        <v>9854.2840652665127</v>
      </c>
      <c r="E18" s="27">
        <v>12.054806979723173</v>
      </c>
      <c r="F18" s="9">
        <v>11.23</v>
      </c>
      <c r="G18" s="9">
        <v>12.809999999999999</v>
      </c>
      <c r="H18" s="29">
        <v>3094.5308272374104</v>
      </c>
      <c r="I18" s="27">
        <v>3.7855599917008451</v>
      </c>
      <c r="J18" s="9">
        <v>3.2300000000000004</v>
      </c>
      <c r="K18" s="9">
        <v>4.3900000000000006</v>
      </c>
      <c r="M18" s="9" t="s">
        <v>794</v>
      </c>
      <c r="N18" s="9" t="s">
        <v>795</v>
      </c>
      <c r="O18" s="10">
        <v>367235.61631681962</v>
      </c>
      <c r="P18" s="10">
        <v>39232.298636282023</v>
      </c>
      <c r="Q18" s="27">
        <f>Table31112[[#This Row],[Cases (general)]]/Table31112[[#This Row],[Population (&gt;45 years) Mid-Year 2012]]*100</f>
        <v>10.683140984461522</v>
      </c>
      <c r="R18" s="10">
        <v>11380.743860258455</v>
      </c>
      <c r="S18" s="27">
        <f>Table31112[[#This Row],[Cases (severe)]]/Table31112[[#This Row],[Population (&gt;45 years) Mid-Year 2012]]*100</f>
        <v>3.0990305282481421</v>
      </c>
    </row>
    <row r="19" spans="1:19" s="9" customFormat="1" x14ac:dyDescent="0.65">
      <c r="A19" s="9" t="s">
        <v>796</v>
      </c>
      <c r="B19" s="9" t="s">
        <v>780</v>
      </c>
      <c r="C19" s="10">
        <v>120053.66637074613</v>
      </c>
      <c r="D19" s="10">
        <v>13295.478483188706</v>
      </c>
      <c r="E19" s="27">
        <v>11.07461261710243</v>
      </c>
      <c r="F19" s="9">
        <v>10.25</v>
      </c>
      <c r="G19" s="9">
        <v>11.84</v>
      </c>
      <c r="H19" s="29">
        <v>3978.6789570068104</v>
      </c>
      <c r="I19" s="27">
        <v>3.314083363262843</v>
      </c>
      <c r="J19" s="9">
        <v>2.83</v>
      </c>
      <c r="K19" s="9">
        <v>3.85</v>
      </c>
      <c r="M19" s="9" t="s">
        <v>797</v>
      </c>
      <c r="N19" s="9" t="s">
        <v>798</v>
      </c>
      <c r="O19" s="10">
        <v>221531.03614086969</v>
      </c>
      <c r="P19" s="10">
        <v>23408.726071867808</v>
      </c>
      <c r="Q19" s="27">
        <f>Table31112[[#This Row],[Cases (general)]]/Table31112[[#This Row],[Population (&gt;45 years) Mid-Year 2012]]*100</f>
        <v>10.566793023521273</v>
      </c>
      <c r="R19" s="10">
        <v>6708.4820933445899</v>
      </c>
      <c r="S19" s="27">
        <f>Table31112[[#This Row],[Cases (severe)]]/Table31112[[#This Row],[Population (&gt;45 years) Mid-Year 2012]]*100</f>
        <v>3.0282357768952624</v>
      </c>
    </row>
    <row r="20" spans="1:19" s="9" customFormat="1" x14ac:dyDescent="0.65">
      <c r="A20" s="5" t="s">
        <v>799</v>
      </c>
      <c r="B20" s="5" t="s">
        <v>800</v>
      </c>
      <c r="C20" s="6">
        <v>54811.02135276953</v>
      </c>
      <c r="D20" s="6">
        <v>5620.5878437868432</v>
      </c>
      <c r="E20" s="7">
        <v>10.254484782562518</v>
      </c>
      <c r="F20" s="5">
        <v>9.4600000000000009</v>
      </c>
      <c r="G20" s="5">
        <v>10.99</v>
      </c>
      <c r="H20" s="29">
        <v>1491.1345838419745</v>
      </c>
      <c r="I20" s="27">
        <v>2.7205016500519341</v>
      </c>
      <c r="J20" s="5">
        <v>2.33</v>
      </c>
      <c r="K20" s="5">
        <v>3.15</v>
      </c>
      <c r="M20" s="5" t="s">
        <v>801</v>
      </c>
      <c r="N20" s="5" t="s">
        <v>802</v>
      </c>
      <c r="O20" s="6">
        <v>83453.453878016517</v>
      </c>
      <c r="P20" s="6">
        <v>9289.2288844104714</v>
      </c>
      <c r="Q20" s="7">
        <f>Table31112[[#This Row],[Cases (general)]]/Table31112[[#This Row],[Population (&gt;45 years) Mid-Year 2012]]*100</f>
        <v>11.131029876832287</v>
      </c>
      <c r="R20" s="10">
        <v>2708.0343924762205</v>
      </c>
      <c r="S20" s="27">
        <f>Table31112[[#This Row],[Cases (severe)]]/Table31112[[#This Row],[Population (&gt;45 years) Mid-Year 2012]]*100</f>
        <v>3.2449638290999201</v>
      </c>
    </row>
    <row r="21" spans="1:19" s="9" customFormat="1" x14ac:dyDescent="0.65">
      <c r="A21" s="5" t="s">
        <v>803</v>
      </c>
      <c r="B21" s="5" t="s">
        <v>804</v>
      </c>
      <c r="C21" s="6">
        <v>28562.217250545291</v>
      </c>
      <c r="D21" s="6">
        <v>3278.7205704052431</v>
      </c>
      <c r="E21" s="7">
        <v>11.479222854600506</v>
      </c>
      <c r="F21" s="5">
        <v>10.6</v>
      </c>
      <c r="G21" s="5">
        <v>12.3</v>
      </c>
      <c r="H21" s="29">
        <v>1006.3992434871707</v>
      </c>
      <c r="I21" s="27">
        <v>3.5235332856934614</v>
      </c>
      <c r="J21" s="5">
        <v>2.9499999999999997</v>
      </c>
      <c r="K21" s="5">
        <v>4.16</v>
      </c>
      <c r="M21" s="5" t="s">
        <v>805</v>
      </c>
      <c r="N21" s="5" t="s">
        <v>806</v>
      </c>
      <c r="O21" s="6">
        <v>92422.573243903316</v>
      </c>
      <c r="P21" s="6">
        <v>10607.139460145221</v>
      </c>
      <c r="Q21" s="7">
        <f>Table31112[[#This Row],[Cases (general)]]/Table31112[[#This Row],[Population (&gt;45 years) Mid-Year 2012]]*100</f>
        <v>11.476784391355306</v>
      </c>
      <c r="R21" s="10">
        <v>3128.9686225928153</v>
      </c>
      <c r="S21" s="27">
        <f>Table31112[[#This Row],[Cases (severe)]]/Table31112[[#This Row],[Population (&gt;45 years) Mid-Year 2012]]*100</f>
        <v>3.3855026026330846</v>
      </c>
    </row>
    <row r="22" spans="1:19" s="9" customFormat="1" x14ac:dyDescent="0.65">
      <c r="A22" s="5" t="s">
        <v>807</v>
      </c>
      <c r="B22" s="5" t="s">
        <v>808</v>
      </c>
      <c r="C22" s="6">
        <v>123630.8398384926</v>
      </c>
      <c r="D22" s="6">
        <v>14435.065833339831</v>
      </c>
      <c r="E22" s="7">
        <v>11.675942549769411</v>
      </c>
      <c r="F22" s="5">
        <v>10.84</v>
      </c>
      <c r="G22" s="5">
        <v>12.45</v>
      </c>
      <c r="H22" s="29">
        <v>4564.4613853259334</v>
      </c>
      <c r="I22" s="27">
        <v>3.6920087007585236</v>
      </c>
      <c r="J22" s="5">
        <v>3.1199999999999997</v>
      </c>
      <c r="K22" s="5">
        <v>4.32</v>
      </c>
      <c r="M22" s="5" t="s">
        <v>809</v>
      </c>
      <c r="N22" s="5" t="s">
        <v>810</v>
      </c>
      <c r="O22" s="6">
        <v>339783.8685177869</v>
      </c>
      <c r="P22" s="6">
        <v>36157.610639376631</v>
      </c>
      <c r="Q22" s="7">
        <f>Table31112[[#This Row],[Cases (general)]]/Table31112[[#This Row],[Population (&gt;45 years) Mid-Year 2012]]*100</f>
        <v>10.641355870455005</v>
      </c>
      <c r="R22" s="10">
        <v>10010.607213344201</v>
      </c>
      <c r="S22" s="27">
        <f>Table31112[[#This Row],[Cases (severe)]]/Table31112[[#This Row],[Population (&gt;45 years) Mid-Year 2012]]*100</f>
        <v>2.9461690624139116</v>
      </c>
    </row>
    <row r="23" spans="1:19" s="9" customFormat="1" x14ac:dyDescent="0.65">
      <c r="A23" s="5" t="s">
        <v>811</v>
      </c>
      <c r="B23" s="5" t="s">
        <v>788</v>
      </c>
      <c r="C23" s="6">
        <v>111765.78209013573</v>
      </c>
      <c r="D23" s="6">
        <v>11766.602779685627</v>
      </c>
      <c r="E23" s="7">
        <v>10.527911637746351</v>
      </c>
      <c r="F23" s="5">
        <v>9.73</v>
      </c>
      <c r="G23" s="5">
        <v>11.29</v>
      </c>
      <c r="H23" s="29">
        <v>3406.9012025021134</v>
      </c>
      <c r="I23" s="27">
        <v>3.0482498401559583</v>
      </c>
      <c r="J23" s="5">
        <v>2.59</v>
      </c>
      <c r="K23" s="5">
        <v>3.56</v>
      </c>
      <c r="M23" s="5" t="s">
        <v>812</v>
      </c>
      <c r="N23" s="5" t="s">
        <v>813</v>
      </c>
      <c r="O23" s="6">
        <v>58864.253300506709</v>
      </c>
      <c r="P23" s="6">
        <v>6587.066366916707</v>
      </c>
      <c r="Q23" s="7">
        <f>Table31112[[#This Row],[Cases (general)]]/Table31112[[#This Row],[Population (&gt;45 years) Mid-Year 2012]]*100</f>
        <v>11.19026573443344</v>
      </c>
      <c r="R23" s="10">
        <v>2055.6574351507466</v>
      </c>
      <c r="S23" s="27">
        <f>Table31112[[#This Row],[Cases (severe)]]/Table31112[[#This Row],[Population (&gt;45 years) Mid-Year 2012]]*100</f>
        <v>3.4921999683856537</v>
      </c>
    </row>
    <row r="24" spans="1:19" s="9" customFormat="1" x14ac:dyDescent="0.65">
      <c r="A24" s="5" t="s">
        <v>814</v>
      </c>
      <c r="B24" s="5" t="s">
        <v>815</v>
      </c>
      <c r="C24" s="6">
        <v>107266.21478835979</v>
      </c>
      <c r="D24" s="6">
        <v>10703.533060010075</v>
      </c>
      <c r="E24" s="7">
        <v>9.9784755909664025</v>
      </c>
      <c r="F24" s="5">
        <v>9.15</v>
      </c>
      <c r="G24" s="5">
        <v>10.76</v>
      </c>
      <c r="H24" s="29">
        <v>2790.486617124448</v>
      </c>
      <c r="I24" s="27">
        <v>2.6014586221394955</v>
      </c>
      <c r="J24" s="5">
        <v>2.1999999999999997</v>
      </c>
      <c r="K24" s="5">
        <v>3.05</v>
      </c>
      <c r="M24" s="5" t="s">
        <v>816</v>
      </c>
      <c r="N24" s="5" t="s">
        <v>817</v>
      </c>
      <c r="O24" s="6">
        <v>88086.291796389254</v>
      </c>
      <c r="P24" s="6">
        <v>9718.1357706664712</v>
      </c>
      <c r="Q24" s="7">
        <f>Table31112[[#This Row],[Cases (general)]]/Table31112[[#This Row],[Population (&gt;45 years) Mid-Year 2012]]*100</f>
        <v>11.032517741954518</v>
      </c>
      <c r="R24" s="10">
        <v>2913.2649902856028</v>
      </c>
      <c r="S24" s="27">
        <f>Table31112[[#This Row],[Cases (severe)]]/Table31112[[#This Row],[Population (&gt;45 years) Mid-Year 2012]]*100</f>
        <v>3.3072853117935659</v>
      </c>
    </row>
    <row r="25" spans="1:19" s="9" customFormat="1" x14ac:dyDescent="0.65">
      <c r="A25" s="5" t="s">
        <v>818</v>
      </c>
      <c r="B25" s="5" t="s">
        <v>819</v>
      </c>
      <c r="C25" s="6">
        <v>155159.23338733119</v>
      </c>
      <c r="D25" s="6">
        <v>16665.577174448921</v>
      </c>
      <c r="E25" s="7">
        <v>10.740950964127199</v>
      </c>
      <c r="F25" s="5">
        <v>9.9599999999999991</v>
      </c>
      <c r="G25" s="5">
        <v>11.48</v>
      </c>
      <c r="H25" s="29">
        <v>4917.3439300259688</v>
      </c>
      <c r="I25" s="27">
        <v>3.169224255263535</v>
      </c>
      <c r="J25" s="5">
        <v>2.7199999999999998</v>
      </c>
      <c r="K25" s="5">
        <v>3.6700000000000004</v>
      </c>
      <c r="M25" s="5" t="s">
        <v>820</v>
      </c>
      <c r="N25" s="5" t="s">
        <v>821</v>
      </c>
      <c r="O25" s="6">
        <v>62820.644589187374</v>
      </c>
      <c r="P25" s="6">
        <v>6474.5648206318792</v>
      </c>
      <c r="Q25" s="7">
        <f>Table31112[[#This Row],[Cases (general)]]/Table31112[[#This Row],[Population (&gt;45 years) Mid-Year 2012]]*100</f>
        <v>10.306428504470128</v>
      </c>
      <c r="R25" s="10">
        <v>1819.4028688430681</v>
      </c>
      <c r="S25" s="27">
        <f>Table31112[[#This Row],[Cases (severe)]]/Table31112[[#This Row],[Population (&gt;45 years) Mid-Year 2012]]*100</f>
        <v>2.896186246959048</v>
      </c>
    </row>
    <row r="26" spans="1:19" s="9" customFormat="1" x14ac:dyDescent="0.65">
      <c r="A26" s="5" t="s">
        <v>822</v>
      </c>
      <c r="B26" s="5" t="s">
        <v>823</v>
      </c>
      <c r="C26" s="6">
        <v>129271.78888392501</v>
      </c>
      <c r="D26" s="6">
        <v>13651.450676243943</v>
      </c>
      <c r="E26" s="7">
        <v>10.560270569553095</v>
      </c>
      <c r="F26" s="5">
        <v>9.74</v>
      </c>
      <c r="G26" s="5">
        <v>11.32</v>
      </c>
      <c r="H26" s="29">
        <v>3810.2831424953051</v>
      </c>
      <c r="I26" s="27">
        <v>2.9474974667923775</v>
      </c>
      <c r="J26" s="5">
        <v>2.52</v>
      </c>
      <c r="K26" s="5">
        <v>3.4099999999999997</v>
      </c>
      <c r="M26" s="5" t="s">
        <v>824</v>
      </c>
      <c r="N26" s="5" t="s">
        <v>825</v>
      </c>
      <c r="O26" s="6">
        <v>345045.35754100292</v>
      </c>
      <c r="P26" s="6">
        <v>36997.493416197656</v>
      </c>
      <c r="Q26" s="7">
        <f>Table31112[[#This Row],[Cases (general)]]/Table31112[[#This Row],[Population (&gt;45 years) Mid-Year 2012]]*100</f>
        <v>10.722501435713744</v>
      </c>
      <c r="R26" s="10">
        <v>10718.412374463014</v>
      </c>
      <c r="S26" s="27">
        <f>Table31112[[#This Row],[Cases (severe)]]/Table31112[[#This Row],[Population (&gt;45 years) Mid-Year 2012]]*100</f>
        <v>3.1063777964870343</v>
      </c>
    </row>
    <row r="27" spans="1:19" s="9" customFormat="1" x14ac:dyDescent="0.65">
      <c r="A27" s="9" t="s">
        <v>826</v>
      </c>
      <c r="B27" s="9" t="s">
        <v>801</v>
      </c>
      <c r="C27" s="10">
        <v>83453.453878016517</v>
      </c>
      <c r="D27" s="10">
        <v>9289.2288844104714</v>
      </c>
      <c r="E27" s="27">
        <v>11.131029876832287</v>
      </c>
      <c r="F27" s="9">
        <v>10.33</v>
      </c>
      <c r="G27" s="9">
        <v>11.86</v>
      </c>
      <c r="H27" s="29">
        <v>2708.0343924762205</v>
      </c>
      <c r="I27" s="27">
        <v>3.2449634599849153</v>
      </c>
      <c r="J27" s="9">
        <v>2.78</v>
      </c>
      <c r="K27" s="9">
        <v>3.75</v>
      </c>
      <c r="M27" s="9" t="s">
        <v>827</v>
      </c>
      <c r="N27" s="9" t="s">
        <v>828</v>
      </c>
      <c r="O27" s="10">
        <v>77232.367872587158</v>
      </c>
      <c r="P27" s="10">
        <v>8331.8766108379405</v>
      </c>
      <c r="Q27" s="27">
        <f>Table31112[[#This Row],[Cases (general)]]/Table31112[[#This Row],[Population (&gt;45 years) Mid-Year 2012]]*100</f>
        <v>10.788063140292834</v>
      </c>
      <c r="R27" s="10">
        <v>2403.1220695944612</v>
      </c>
      <c r="S27" s="27">
        <f>Table31112[[#This Row],[Cases (severe)]]/Table31112[[#This Row],[Population (&gt;45 years) Mid-Year 2012]]*100</f>
        <v>3.1115478338809615</v>
      </c>
    </row>
    <row r="28" spans="1:19" s="9" customFormat="1" x14ac:dyDescent="0.65">
      <c r="A28" s="5" t="s">
        <v>829</v>
      </c>
      <c r="B28" s="5" t="s">
        <v>805</v>
      </c>
      <c r="C28" s="6">
        <v>92422.573243903316</v>
      </c>
      <c r="D28" s="6">
        <v>10607.139460145221</v>
      </c>
      <c r="E28" s="7">
        <v>11.476784391355306</v>
      </c>
      <c r="F28" s="5">
        <v>10.68</v>
      </c>
      <c r="G28" s="5">
        <v>12.21</v>
      </c>
      <c r="H28" s="29">
        <v>3128.9686225928153</v>
      </c>
      <c r="I28" s="27">
        <v>3.385502233742316</v>
      </c>
      <c r="J28" s="5">
        <v>2.9000000000000004</v>
      </c>
      <c r="K28" s="5">
        <v>3.91</v>
      </c>
      <c r="M28" s="5" t="s">
        <v>830</v>
      </c>
      <c r="N28" s="5" t="s">
        <v>831</v>
      </c>
      <c r="O28" s="6">
        <v>66466.446870617379</v>
      </c>
      <c r="P28" s="6">
        <v>6757.1668587883969</v>
      </c>
      <c r="Q28" s="7">
        <f>Table31112[[#This Row],[Cases (general)]]/Table31112[[#This Row],[Population (&gt;45 years) Mid-Year 2012]]*100</f>
        <v>10.166282653775371</v>
      </c>
      <c r="R28" s="10">
        <v>1827.7248104159908</v>
      </c>
      <c r="S28" s="27">
        <f>Table31112[[#This Row],[Cases (severe)]]/Table31112[[#This Row],[Population (&gt;45 years) Mid-Year 2012]]*100</f>
        <v>2.7498458191601749</v>
      </c>
    </row>
    <row r="29" spans="1:19" s="9" customFormat="1" x14ac:dyDescent="0.65">
      <c r="A29" s="5" t="s">
        <v>832</v>
      </c>
      <c r="B29" s="5" t="s">
        <v>809</v>
      </c>
      <c r="C29" s="6">
        <v>339783.8685177869</v>
      </c>
      <c r="D29" s="6">
        <v>36157.610639376631</v>
      </c>
      <c r="E29" s="7">
        <v>10.641355870455005</v>
      </c>
      <c r="F29" s="5">
        <v>9.83</v>
      </c>
      <c r="G29" s="5">
        <v>11.39</v>
      </c>
      <c r="H29" s="29">
        <v>10010.607213344201</v>
      </c>
      <c r="I29" s="27">
        <v>2.9461691860849211</v>
      </c>
      <c r="J29" s="5">
        <v>2.5299999999999998</v>
      </c>
      <c r="K29" s="5">
        <v>3.4000000000000004</v>
      </c>
      <c r="M29" s="5" t="s">
        <v>833</v>
      </c>
      <c r="N29" s="5" t="s">
        <v>834</v>
      </c>
      <c r="O29" s="6">
        <v>247149.62462594145</v>
      </c>
      <c r="P29" s="6">
        <v>28125.28711242538</v>
      </c>
      <c r="Q29" s="7">
        <f>Table31112[[#This Row],[Cases (general)]]/Table31112[[#This Row],[Population (&gt;45 years) Mid-Year 2012]]*100</f>
        <v>11.379862362725708</v>
      </c>
      <c r="R29" s="10">
        <v>8476.4616433195661</v>
      </c>
      <c r="S29" s="27">
        <f>Table31112[[#This Row],[Cases (severe)]]/Table31112[[#This Row],[Population (&gt;45 years) Mid-Year 2012]]*100</f>
        <v>3.4296882530769</v>
      </c>
    </row>
    <row r="30" spans="1:19" s="9" customFormat="1" x14ac:dyDescent="0.65">
      <c r="A30" s="5" t="s">
        <v>835</v>
      </c>
      <c r="B30" s="5" t="s">
        <v>836</v>
      </c>
      <c r="C30" s="6">
        <v>75353.133582994516</v>
      </c>
      <c r="D30" s="6">
        <v>7810.8706114701536</v>
      </c>
      <c r="E30" s="7">
        <v>10.365687848757082</v>
      </c>
      <c r="F30" s="5">
        <v>9.5500000000000007</v>
      </c>
      <c r="G30" s="5">
        <v>11.15</v>
      </c>
      <c r="H30" s="29">
        <v>2224.6244541782794</v>
      </c>
      <c r="I30" s="27">
        <v>2.9522648339510407</v>
      </c>
      <c r="J30" s="5">
        <v>2.5100000000000002</v>
      </c>
      <c r="K30" s="5">
        <v>3.44</v>
      </c>
      <c r="M30" s="5" t="s">
        <v>837</v>
      </c>
      <c r="N30" s="5" t="s">
        <v>838</v>
      </c>
      <c r="O30" s="6">
        <v>169820.70382733631</v>
      </c>
      <c r="P30" s="6">
        <v>18569.362926559501</v>
      </c>
      <c r="Q30" s="7">
        <f>Table31112[[#This Row],[Cases (general)]]/Table31112[[#This Row],[Population (&gt;45 years) Mid-Year 2012]]*100</f>
        <v>10.934687295513587</v>
      </c>
      <c r="R30" s="10">
        <v>6102.739396126035</v>
      </c>
      <c r="S30" s="27">
        <f>Table31112[[#This Row],[Cases (severe)]]/Table31112[[#This Row],[Population (&gt;45 years) Mid-Year 2012]]*100</f>
        <v>3.5936368526248366</v>
      </c>
    </row>
    <row r="31" spans="1:19" s="9" customFormat="1" x14ac:dyDescent="0.65">
      <c r="A31" s="5" t="s">
        <v>839</v>
      </c>
      <c r="B31" s="5" t="s">
        <v>812</v>
      </c>
      <c r="C31" s="6">
        <v>58864.253300506709</v>
      </c>
      <c r="D31" s="6">
        <v>6587.066366916707</v>
      </c>
      <c r="E31" s="7">
        <v>11.19026573443344</v>
      </c>
      <c r="F31" s="5">
        <v>10.38</v>
      </c>
      <c r="G31" s="5">
        <v>11.940000000000001</v>
      </c>
      <c r="H31" s="29">
        <v>2055.6574351507466</v>
      </c>
      <c r="I31" s="27">
        <v>3.4921990036391342</v>
      </c>
      <c r="J31" s="5">
        <v>2.97</v>
      </c>
      <c r="K31" s="5">
        <v>4.07</v>
      </c>
      <c r="M31" s="5" t="s">
        <v>840</v>
      </c>
      <c r="N31" s="5" t="s">
        <v>841</v>
      </c>
      <c r="O31" s="6">
        <v>436303.11202118557</v>
      </c>
      <c r="P31" s="6">
        <v>47988.288483407916</v>
      </c>
      <c r="Q31" s="7">
        <f>Table31112[[#This Row],[Cases (general)]]/Table31112[[#This Row],[Population (&gt;45 years) Mid-Year 2012]]*100</f>
        <v>10.998841667917727</v>
      </c>
      <c r="R31" s="10">
        <v>14320.909757064826</v>
      </c>
      <c r="S31" s="27">
        <f>Table31112[[#This Row],[Cases (severe)]]/Table31112[[#This Row],[Population (&gt;45 years) Mid-Year 2012]]*100</f>
        <v>3.2823304172007477</v>
      </c>
    </row>
    <row r="32" spans="1:19" s="9" customFormat="1" x14ac:dyDescent="0.65">
      <c r="A32" s="5" t="s">
        <v>842</v>
      </c>
      <c r="B32" s="5" t="s">
        <v>843</v>
      </c>
      <c r="C32" s="6">
        <v>89223.612680219769</v>
      </c>
      <c r="D32" s="6">
        <v>9258.5442473300554</v>
      </c>
      <c r="E32" s="7">
        <v>10.376787006499018</v>
      </c>
      <c r="F32" s="5">
        <v>9.6</v>
      </c>
      <c r="G32" s="5">
        <v>11.110000000000001</v>
      </c>
      <c r="H32" s="29">
        <v>2760.2487440491159</v>
      </c>
      <c r="I32" s="27">
        <v>3.0936317815541123</v>
      </c>
      <c r="J32" s="5">
        <v>2.64</v>
      </c>
      <c r="K32" s="5">
        <v>3.5900000000000003</v>
      </c>
      <c r="M32" s="5" t="s">
        <v>844</v>
      </c>
      <c r="N32" s="5" t="s">
        <v>845</v>
      </c>
      <c r="O32" s="6">
        <v>574797.32087783085</v>
      </c>
      <c r="P32" s="6">
        <v>62067.006779409392</v>
      </c>
      <c r="Q32" s="7">
        <f>Table31112[[#This Row],[Cases (general)]]/Table31112[[#This Row],[Population (&gt;45 years) Mid-Year 2012]]*100</f>
        <v>10.798068210307699</v>
      </c>
      <c r="R32" s="10">
        <v>18149.580657292056</v>
      </c>
      <c r="S32" s="27">
        <f>Table31112[[#This Row],[Cases (severe)]]/Table31112[[#This Row],[Population (&gt;45 years) Mid-Year 2012]]*100</f>
        <v>3.1575618044938003</v>
      </c>
    </row>
    <row r="33" spans="1:19" s="9" customFormat="1" x14ac:dyDescent="0.65">
      <c r="A33" s="5" t="s">
        <v>846</v>
      </c>
      <c r="B33" s="5" t="s">
        <v>816</v>
      </c>
      <c r="C33" s="6">
        <v>88086.291796389254</v>
      </c>
      <c r="D33" s="6">
        <v>9718.1357706664712</v>
      </c>
      <c r="E33" s="7">
        <v>11.032517741954518</v>
      </c>
      <c r="F33" s="5">
        <v>10.199999999999999</v>
      </c>
      <c r="G33" s="5">
        <v>11.790000000000001</v>
      </c>
      <c r="H33" s="29">
        <v>2913.2649902856028</v>
      </c>
      <c r="I33" s="27">
        <v>3.3072854932242919</v>
      </c>
      <c r="J33" s="5">
        <v>2.8400000000000003</v>
      </c>
      <c r="K33" s="5">
        <v>3.81</v>
      </c>
      <c r="M33" s="5" t="s">
        <v>847</v>
      </c>
      <c r="N33" s="5" t="s">
        <v>848</v>
      </c>
      <c r="O33" s="6">
        <v>136058.22889405591</v>
      </c>
      <c r="P33" s="6">
        <v>15918.470421541186</v>
      </c>
      <c r="Q33" s="7">
        <f>Table31112[[#This Row],[Cases (general)]]/Table31112[[#This Row],[Population (&gt;45 years) Mid-Year 2012]]*100</f>
        <v>11.69974837312955</v>
      </c>
      <c r="R33" s="10">
        <v>4915.632843944788</v>
      </c>
      <c r="S33" s="27">
        <f>Table31112[[#This Row],[Cases (severe)]]/Table31112[[#This Row],[Population (&gt;45 years) Mid-Year 2012]]*100</f>
        <v>3.6128890430967098</v>
      </c>
    </row>
    <row r="34" spans="1:19" s="9" customFormat="1" x14ac:dyDescent="0.65">
      <c r="A34" s="5" t="s">
        <v>849</v>
      </c>
      <c r="B34" s="5" t="s">
        <v>820</v>
      </c>
      <c r="C34" s="6">
        <v>62820.644589187374</v>
      </c>
      <c r="D34" s="6">
        <v>6474.5648206318792</v>
      </c>
      <c r="E34" s="7">
        <v>10.306428504470128</v>
      </c>
      <c r="F34" s="5">
        <v>9.5200000000000014</v>
      </c>
      <c r="G34" s="5">
        <v>11.06</v>
      </c>
      <c r="H34" s="29">
        <v>1819.4028688430681</v>
      </c>
      <c r="I34" s="27">
        <v>2.896186681996598</v>
      </c>
      <c r="J34" s="5">
        <v>2.4699999999999998</v>
      </c>
      <c r="K34" s="5">
        <v>3.37</v>
      </c>
      <c r="M34" s="5" t="s">
        <v>850</v>
      </c>
      <c r="N34" s="5" t="s">
        <v>851</v>
      </c>
      <c r="O34" s="6">
        <v>372418.61126255331</v>
      </c>
      <c r="P34" s="6">
        <v>40195.84058730174</v>
      </c>
      <c r="Q34" s="7">
        <f>Table31112[[#This Row],[Cases (general)]]/Table31112[[#This Row],[Population (&gt;45 years) Mid-Year 2012]]*100</f>
        <v>10.793187926626972</v>
      </c>
      <c r="R34" s="10">
        <v>11922.135618414104</v>
      </c>
      <c r="S34" s="27">
        <f>Table31112[[#This Row],[Cases (severe)]]/Table31112[[#This Row],[Population (&gt;45 years) Mid-Year 2012]]*100</f>
        <v>3.2012727768884397</v>
      </c>
    </row>
    <row r="35" spans="1:19" s="9" customFormat="1" x14ac:dyDescent="0.65">
      <c r="A35" s="9" t="s">
        <v>852</v>
      </c>
      <c r="B35" s="9" t="s">
        <v>853</v>
      </c>
      <c r="C35" s="10">
        <v>47521.459395891885</v>
      </c>
      <c r="D35" s="10">
        <v>5420.4613186897286</v>
      </c>
      <c r="E35" s="27">
        <v>11.406344391768226</v>
      </c>
      <c r="F35" s="9">
        <v>10.57</v>
      </c>
      <c r="G35" s="9">
        <v>12.19</v>
      </c>
      <c r="H35" s="29">
        <v>1643.0640086787994</v>
      </c>
      <c r="I35" s="27">
        <v>3.4575209024841183</v>
      </c>
      <c r="J35" s="9">
        <v>2.8899999999999997</v>
      </c>
      <c r="K35" s="9">
        <v>4.09</v>
      </c>
      <c r="M35" s="9" t="s">
        <v>854</v>
      </c>
      <c r="N35" s="9" t="s">
        <v>855</v>
      </c>
      <c r="O35" s="10">
        <v>140981.42421384476</v>
      </c>
      <c r="P35" s="10">
        <v>16334.433358892129</v>
      </c>
      <c r="Q35" s="27">
        <f>Table31112[[#This Row],[Cases (general)]]/Table31112[[#This Row],[Population (&gt;45 years) Mid-Year 2012]]*100</f>
        <v>11.586230916574925</v>
      </c>
      <c r="R35" s="10">
        <v>5606.6540083229766</v>
      </c>
      <c r="S35" s="27">
        <f>Table31112[[#This Row],[Cases (severe)]]/Table31112[[#This Row],[Population (&gt;45 years) Mid-Year 2012]]*100</f>
        <v>3.9768742865149664</v>
      </c>
    </row>
    <row r="36" spans="1:19" s="9" customFormat="1" x14ac:dyDescent="0.65">
      <c r="A36" s="5" t="s">
        <v>856</v>
      </c>
      <c r="B36" s="5" t="s">
        <v>857</v>
      </c>
      <c r="C36" s="6">
        <v>134393.09565133031</v>
      </c>
      <c r="D36" s="6">
        <v>13969.647295511644</v>
      </c>
      <c r="E36" s="7">
        <v>10.394616797692139</v>
      </c>
      <c r="F36" s="5">
        <v>9.6199999999999992</v>
      </c>
      <c r="G36" s="5">
        <v>11.12</v>
      </c>
      <c r="H36" s="29">
        <v>3923.9564160458772</v>
      </c>
      <c r="I36" s="27">
        <v>2.9197608517654001</v>
      </c>
      <c r="J36" s="5">
        <v>2.4899999999999998</v>
      </c>
      <c r="K36" s="5">
        <v>3.38</v>
      </c>
      <c r="M36" s="5" t="s">
        <v>858</v>
      </c>
      <c r="N36" s="5" t="s">
        <v>859</v>
      </c>
      <c r="O36" s="6">
        <v>124638.83067359219</v>
      </c>
      <c r="P36" s="6">
        <v>13106.252604797648</v>
      </c>
      <c r="Q36" s="7">
        <f>Table31112[[#This Row],[Cases (general)]]/Table31112[[#This Row],[Population (&gt;45 years) Mid-Year 2012]]*100</f>
        <v>10.515384759281547</v>
      </c>
      <c r="R36" s="10">
        <v>3797.589723140758</v>
      </c>
      <c r="S36" s="27">
        <f>Table31112[[#This Row],[Cases (severe)]]/Table31112[[#This Row],[Population (&gt;45 years) Mid-Year 2012]]*100</f>
        <v>3.0468752816576057</v>
      </c>
    </row>
    <row r="37" spans="1:19" s="9" customFormat="1" x14ac:dyDescent="0.65">
      <c r="A37" s="9" t="s">
        <v>860</v>
      </c>
      <c r="B37" s="9" t="s">
        <v>827</v>
      </c>
      <c r="C37" s="10">
        <v>77232.367872587158</v>
      </c>
      <c r="D37" s="10">
        <v>8331.8766108379405</v>
      </c>
      <c r="E37" s="27">
        <v>10.788063140292834</v>
      </c>
      <c r="F37" s="9">
        <v>9.98</v>
      </c>
      <c r="G37" s="9">
        <v>11.53</v>
      </c>
      <c r="H37" s="29">
        <v>2403.1220695944612</v>
      </c>
      <c r="I37" s="27">
        <v>3.1115483187820163</v>
      </c>
      <c r="J37" s="9">
        <v>2.6599999999999997</v>
      </c>
      <c r="K37" s="9">
        <v>3.61</v>
      </c>
      <c r="M37" s="9" t="s">
        <v>861</v>
      </c>
      <c r="N37" s="9" t="s">
        <v>862</v>
      </c>
      <c r="O37" s="10">
        <v>236153.55261088454</v>
      </c>
      <c r="P37" s="10">
        <v>25205.026613534195</v>
      </c>
      <c r="Q37" s="27">
        <f>Table31112[[#This Row],[Cases (general)]]/Table31112[[#This Row],[Population (&gt;45 years) Mid-Year 2012]]*100</f>
        <v>10.673151572301382</v>
      </c>
      <c r="R37" s="10">
        <v>7234.3404335528185</v>
      </c>
      <c r="S37" s="27">
        <f>Table31112[[#This Row],[Cases (severe)]]/Table31112[[#This Row],[Population (&gt;45 years) Mid-Year 2012]]*100</f>
        <v>3.0634052943819152</v>
      </c>
    </row>
    <row r="38" spans="1:19" s="9" customFormat="1" x14ac:dyDescent="0.65">
      <c r="A38" s="5" t="s">
        <v>863</v>
      </c>
      <c r="B38" s="5" t="s">
        <v>830</v>
      </c>
      <c r="C38" s="6">
        <v>66466.446870617379</v>
      </c>
      <c r="D38" s="6">
        <v>6757.1668587883969</v>
      </c>
      <c r="E38" s="7">
        <v>10.166282653775371</v>
      </c>
      <c r="F38" s="5">
        <v>9.35</v>
      </c>
      <c r="G38" s="5">
        <v>10.95</v>
      </c>
      <c r="H38" s="29">
        <v>1827.7248104159908</v>
      </c>
      <c r="I38" s="27">
        <v>2.7498459240802817</v>
      </c>
      <c r="J38" s="5">
        <v>2.31</v>
      </c>
      <c r="K38" s="5">
        <v>3.25</v>
      </c>
      <c r="M38" s="5" t="s">
        <v>864</v>
      </c>
      <c r="N38" s="5" t="s">
        <v>865</v>
      </c>
      <c r="O38" s="6">
        <v>158437.45947363682</v>
      </c>
      <c r="P38" s="6">
        <v>16252.932198709641</v>
      </c>
      <c r="Q38" s="7">
        <f>Table31112[[#This Row],[Cases (general)]]/Table31112[[#This Row],[Population (&gt;45 years) Mid-Year 2012]]*100</f>
        <v>10.258263577758292</v>
      </c>
      <c r="R38" s="10">
        <v>4467.4167188548417</v>
      </c>
      <c r="S38" s="27">
        <f>Table31112[[#This Row],[Cases (severe)]]/Table31112[[#This Row],[Population (&gt;45 years) Mid-Year 2012]]*100</f>
        <v>2.819672023078732</v>
      </c>
    </row>
    <row r="39" spans="1:19" s="9" customFormat="1" x14ac:dyDescent="0.65">
      <c r="A39" s="5" t="s">
        <v>866</v>
      </c>
      <c r="B39" s="5" t="s">
        <v>867</v>
      </c>
      <c r="C39" s="6">
        <v>249200.13966547549</v>
      </c>
      <c r="D39" s="6">
        <v>26694.680161365221</v>
      </c>
      <c r="E39" s="7">
        <v>10.712144943899297</v>
      </c>
      <c r="F39" s="5">
        <v>9.92</v>
      </c>
      <c r="G39" s="5">
        <v>11.44</v>
      </c>
      <c r="H39" s="29">
        <v>8043.2223988780788</v>
      </c>
      <c r="I39" s="27">
        <v>3.2276155260888904</v>
      </c>
      <c r="J39" s="5">
        <v>2.77</v>
      </c>
      <c r="K39" s="5">
        <v>3.7199999999999998</v>
      </c>
      <c r="M39" s="5" t="s">
        <v>868</v>
      </c>
      <c r="N39" s="5" t="s">
        <v>869</v>
      </c>
      <c r="O39" s="6">
        <v>149219.86735781372</v>
      </c>
      <c r="P39" s="6">
        <v>17018.465239137531</v>
      </c>
      <c r="Q39" s="7">
        <f>Table31112[[#This Row],[Cases (general)]]/Table31112[[#This Row],[Population (&gt;45 years) Mid-Year 2012]]*100</f>
        <v>11.4049593666566</v>
      </c>
      <c r="R39" s="10">
        <v>5218.7931245246964</v>
      </c>
      <c r="S39" s="27">
        <f>Table31112[[#This Row],[Cases (severe)]]/Table31112[[#This Row],[Population (&gt;45 years) Mid-Year 2012]]*100</f>
        <v>3.4973849105565633</v>
      </c>
    </row>
    <row r="40" spans="1:19" s="9" customFormat="1" x14ac:dyDescent="0.65">
      <c r="A40" s="5" t="s">
        <v>870</v>
      </c>
      <c r="B40" s="5" t="s">
        <v>871</v>
      </c>
      <c r="C40" s="6">
        <v>22161.067244980102</v>
      </c>
      <c r="D40" s="6">
        <v>2541.1743265885516</v>
      </c>
      <c r="E40" s="7">
        <v>11.466840917439008</v>
      </c>
      <c r="F40" s="5">
        <v>10.65</v>
      </c>
      <c r="G40" s="5">
        <v>12.22</v>
      </c>
      <c r="H40" s="29">
        <v>764.38671715906366</v>
      </c>
      <c r="I40" s="27">
        <v>3.4492326169092169</v>
      </c>
      <c r="J40" s="5">
        <v>2.94</v>
      </c>
      <c r="K40" s="5">
        <v>4.01</v>
      </c>
      <c r="M40" s="5" t="s">
        <v>872</v>
      </c>
      <c r="N40" s="5" t="s">
        <v>873</v>
      </c>
      <c r="O40" s="6">
        <v>134583.29375602282</v>
      </c>
      <c r="P40" s="6">
        <v>14063.407080701432</v>
      </c>
      <c r="Q40" s="7">
        <f>Table31112[[#This Row],[Cases (general)]]/Table31112[[#This Row],[Population (&gt;45 years) Mid-Year 2012]]*100</f>
        <v>10.449593473463398</v>
      </c>
      <c r="R40" s="10">
        <v>3995.6612083976247</v>
      </c>
      <c r="S40" s="27">
        <f>Table31112[[#This Row],[Cases (severe)]]/Table31112[[#This Row],[Population (&gt;45 years) Mid-Year 2012]]*100</f>
        <v>2.9689132260658559</v>
      </c>
    </row>
    <row r="41" spans="1:19" x14ac:dyDescent="0.65">
      <c r="A41" s="5" t="s">
        <v>874</v>
      </c>
      <c r="B41" s="5" t="s">
        <v>837</v>
      </c>
      <c r="C41" s="6">
        <v>169820.70382733631</v>
      </c>
      <c r="D41" s="6">
        <v>18569.362926559501</v>
      </c>
      <c r="E41" s="7">
        <v>10.934687295513587</v>
      </c>
      <c r="F41" s="5">
        <v>10.14</v>
      </c>
      <c r="G41" s="5">
        <v>11.690000000000001</v>
      </c>
      <c r="H41" s="29">
        <v>6102.739396126035</v>
      </c>
      <c r="I41" s="27">
        <v>3.5936366027381919</v>
      </c>
      <c r="J41" s="5">
        <v>3.06</v>
      </c>
      <c r="K41" s="5">
        <v>4.1900000000000004</v>
      </c>
      <c r="M41" s="5" t="s">
        <v>875</v>
      </c>
      <c r="N41" s="5" t="s">
        <v>876</v>
      </c>
      <c r="O41" s="6">
        <v>145712.11907276398</v>
      </c>
      <c r="P41" s="6">
        <v>15801.817178850833</v>
      </c>
      <c r="Q41" s="7">
        <f>Table31112[[#This Row],[Cases (general)]]/Table31112[[#This Row],[Population (&gt;45 years) Mid-Year 2012]]*100</f>
        <v>10.844545587151821</v>
      </c>
      <c r="R41" s="10">
        <v>4691.2777691789388</v>
      </c>
      <c r="S41" s="27">
        <f>Table31112[[#This Row],[Cases (severe)]]/Table31112[[#This Row],[Population (&gt;45 years) Mid-Year 2012]]*100</f>
        <v>3.2195522232685838</v>
      </c>
    </row>
    <row r="42" spans="1:19" x14ac:dyDescent="0.65">
      <c r="A42" s="5" t="s">
        <v>877</v>
      </c>
      <c r="B42" s="5" t="s">
        <v>878</v>
      </c>
      <c r="C42" s="6">
        <v>46281.754855238316</v>
      </c>
      <c r="D42" s="6">
        <v>5021.4273903593157</v>
      </c>
      <c r="E42" s="7">
        <v>10.849690998246524</v>
      </c>
      <c r="F42" s="5">
        <v>10.029999999999999</v>
      </c>
      <c r="G42" s="5">
        <v>11.600000000000001</v>
      </c>
      <c r="H42" s="29">
        <v>1421.3322552782913</v>
      </c>
      <c r="I42" s="27">
        <v>3.0710451720868037</v>
      </c>
      <c r="J42" s="5">
        <v>2.62</v>
      </c>
      <c r="K42" s="5">
        <v>3.5700000000000003</v>
      </c>
      <c r="M42" s="5" t="s">
        <v>879</v>
      </c>
      <c r="N42" s="5" t="s">
        <v>880</v>
      </c>
      <c r="O42" s="6">
        <v>59317.294656001235</v>
      </c>
      <c r="P42" s="6">
        <v>6469.2519076621238</v>
      </c>
      <c r="Q42" s="7">
        <f>Table31112[[#This Row],[Cases (general)]]/Table31112[[#This Row],[Population (&gt;45 years) Mid-Year 2012]]*100</f>
        <v>10.906181654404932</v>
      </c>
      <c r="R42" s="10">
        <v>1870.0244473849161</v>
      </c>
      <c r="S42" s="27">
        <f>Table31112[[#This Row],[Cases (severe)]]/Table31112[[#This Row],[Population (&gt;45 years) Mid-Year 2012]]*100</f>
        <v>3.1525787853774321</v>
      </c>
    </row>
    <row r="43" spans="1:19" x14ac:dyDescent="0.65">
      <c r="A43" s="5" t="s">
        <v>881</v>
      </c>
      <c r="B43" s="5" t="s">
        <v>882</v>
      </c>
      <c r="C43" s="6">
        <v>135331.97678187556</v>
      </c>
      <c r="D43" s="6">
        <v>14416.688923977559</v>
      </c>
      <c r="E43" s="7">
        <v>10.652832587536935</v>
      </c>
      <c r="F43" s="5">
        <v>9.85</v>
      </c>
      <c r="G43" s="5">
        <v>11.41</v>
      </c>
      <c r="H43" s="29">
        <v>4203.7121352283339</v>
      </c>
      <c r="I43" s="27">
        <v>3.1062224128880724</v>
      </c>
      <c r="J43" s="5">
        <v>2.64</v>
      </c>
      <c r="K43" s="5">
        <v>3.62</v>
      </c>
      <c r="M43" s="5" t="s">
        <v>883</v>
      </c>
      <c r="N43" s="5" t="s">
        <v>884</v>
      </c>
      <c r="O43" s="6">
        <v>263345.07173088507</v>
      </c>
      <c r="P43" s="6">
        <v>28601.575356549118</v>
      </c>
      <c r="Q43" s="7">
        <f>Table31112[[#This Row],[Cases (general)]]/Table31112[[#This Row],[Population (&gt;45 years) Mid-Year 2012]]*100</f>
        <v>10.860873593935089</v>
      </c>
      <c r="R43" s="10">
        <v>8318.364538381873</v>
      </c>
      <c r="S43" s="27">
        <f>Table31112[[#This Row],[Cases (severe)]]/Table31112[[#This Row],[Population (&gt;45 years) Mid-Year 2012]]*100</f>
        <v>3.1587318052727764</v>
      </c>
    </row>
    <row r="44" spans="1:19" x14ac:dyDescent="0.65">
      <c r="A44" s="9" t="s">
        <v>885</v>
      </c>
      <c r="B44" s="9" t="s">
        <v>886</v>
      </c>
      <c r="C44" s="10">
        <v>266939.40997633146</v>
      </c>
      <c r="D44" s="10">
        <v>29590.44138946792</v>
      </c>
      <c r="E44" s="27">
        <v>11.085077842980022</v>
      </c>
      <c r="F44" s="9">
        <v>10.280000000000001</v>
      </c>
      <c r="G44" s="9">
        <v>11.83</v>
      </c>
      <c r="H44" s="29">
        <v>9029.4858550515182</v>
      </c>
      <c r="I44" s="27">
        <v>3.3825973069403616</v>
      </c>
      <c r="J44" s="9">
        <v>2.8899999999999997</v>
      </c>
      <c r="K44" s="9">
        <v>3.92</v>
      </c>
      <c r="M44" s="9" t="s">
        <v>887</v>
      </c>
      <c r="N44" s="9" t="s">
        <v>888</v>
      </c>
      <c r="O44" s="10">
        <v>93385.473149509955</v>
      </c>
      <c r="P44" s="10">
        <v>10355.181739123313</v>
      </c>
      <c r="Q44" s="27">
        <f>Table31112[[#This Row],[Cases (general)]]/Table31112[[#This Row],[Population (&gt;45 years) Mid-Year 2012]]*100</f>
        <v>11.088643008259632</v>
      </c>
      <c r="R44" s="10">
        <v>3106.0632471049362</v>
      </c>
      <c r="S44" s="27">
        <f>Table31112[[#This Row],[Cases (severe)]]/Table31112[[#This Row],[Population (&gt;45 years) Mid-Year 2012]]*100</f>
        <v>3.3260668306858983</v>
      </c>
    </row>
    <row r="45" spans="1:19" x14ac:dyDescent="0.65">
      <c r="A45" s="9" t="s">
        <v>889</v>
      </c>
      <c r="B45" s="9" t="s">
        <v>890</v>
      </c>
      <c r="C45" s="10">
        <v>47824.328304642957</v>
      </c>
      <c r="D45" s="10">
        <v>5358.3786853017882</v>
      </c>
      <c r="E45" s="27">
        <v>11.204294707849725</v>
      </c>
      <c r="F45" s="9">
        <v>10.39</v>
      </c>
      <c r="G45" s="9">
        <v>11.97</v>
      </c>
      <c r="H45" s="29">
        <v>1621.0095736017358</v>
      </c>
      <c r="I45" s="27">
        <v>3.3895090392526224</v>
      </c>
      <c r="J45" s="9">
        <v>2.92</v>
      </c>
      <c r="K45" s="9">
        <v>3.91</v>
      </c>
      <c r="M45" s="9" t="s">
        <v>891</v>
      </c>
      <c r="N45" s="9" t="s">
        <v>892</v>
      </c>
      <c r="O45" s="10">
        <v>80632.025924837697</v>
      </c>
      <c r="P45" s="10">
        <v>9217.7463658115612</v>
      </c>
      <c r="Q45" s="27">
        <f>Table31112[[#This Row],[Cases (general)]]/Table31112[[#This Row],[Population (&gt;45 years) Mid-Year 2012]]*100</f>
        <v>11.4318674994028</v>
      </c>
      <c r="R45" s="10">
        <v>3038.8730203125247</v>
      </c>
      <c r="S45" s="27">
        <f>Table31112[[#This Row],[Cases (severe)]]/Table31112[[#This Row],[Population (&gt;45 years) Mid-Year 2012]]*100</f>
        <v>3.7688164044709156</v>
      </c>
    </row>
    <row r="46" spans="1:19" x14ac:dyDescent="0.65">
      <c r="A46" s="5" t="s">
        <v>893</v>
      </c>
      <c r="B46" s="5" t="s">
        <v>894</v>
      </c>
      <c r="C46" s="6">
        <v>100840.36941462684</v>
      </c>
      <c r="D46" s="6">
        <v>11031.721240568775</v>
      </c>
      <c r="E46" s="7">
        <v>10.939786619790617</v>
      </c>
      <c r="F46" s="5">
        <v>10.14</v>
      </c>
      <c r="G46" s="5">
        <v>11.67</v>
      </c>
      <c r="H46" s="29">
        <v>3222.7630268021667</v>
      </c>
      <c r="I46" s="27">
        <v>3.1959071089736812</v>
      </c>
      <c r="J46" s="5">
        <v>2.73</v>
      </c>
      <c r="K46" s="5">
        <v>3.71</v>
      </c>
      <c r="M46" s="5" t="s">
        <v>895</v>
      </c>
      <c r="N46" s="5" t="s">
        <v>896</v>
      </c>
      <c r="O46" s="6">
        <v>286499.3637977012</v>
      </c>
      <c r="P46" s="6">
        <v>30302.540336495098</v>
      </c>
      <c r="Q46" s="7">
        <f>Table31112[[#This Row],[Cases (general)]]/Table31112[[#This Row],[Population (&gt;45 years) Mid-Year 2012]]*100</f>
        <v>10.576826396686831</v>
      </c>
      <c r="R46" s="10">
        <v>8602.3509910211105</v>
      </c>
      <c r="S46" s="27">
        <f>Table31112[[#This Row],[Cases (severe)]]/Table31112[[#This Row],[Population (&gt;45 years) Mid-Year 2012]]*100</f>
        <v>3.0025724584489053</v>
      </c>
    </row>
    <row r="47" spans="1:19" x14ac:dyDescent="0.65">
      <c r="A47" s="5" t="s">
        <v>897</v>
      </c>
      <c r="B47" s="5" t="s">
        <v>847</v>
      </c>
      <c r="C47" s="6">
        <v>136058.22889405591</v>
      </c>
      <c r="D47" s="6">
        <v>15918.470421541186</v>
      </c>
      <c r="E47" s="7">
        <v>11.69974837312955</v>
      </c>
      <c r="F47" s="5">
        <v>10.879999999999999</v>
      </c>
      <c r="G47" s="5">
        <v>12.46</v>
      </c>
      <c r="H47" s="29">
        <v>4915.632843944788</v>
      </c>
      <c r="I47" s="27">
        <v>3.6128884473175673</v>
      </c>
      <c r="J47" s="5">
        <v>3.0700000000000003</v>
      </c>
      <c r="K47" s="5">
        <v>4.2</v>
      </c>
      <c r="M47" s="5" t="s">
        <v>898</v>
      </c>
      <c r="N47" s="5" t="s">
        <v>899</v>
      </c>
      <c r="O47" s="6">
        <v>99943.25292876047</v>
      </c>
      <c r="P47" s="6">
        <v>10990.11759889066</v>
      </c>
      <c r="Q47" s="7">
        <f>Table31112[[#This Row],[Cases (general)]]/Table31112[[#This Row],[Population (&gt;45 years) Mid-Year 2012]]*100</f>
        <v>10.996357709834014</v>
      </c>
      <c r="R47" s="10">
        <v>3285.692955396652</v>
      </c>
      <c r="S47" s="27">
        <f>Table31112[[#This Row],[Cases (severe)]]/Table31112[[#This Row],[Population (&gt;45 years) Mid-Year 2012]]*100</f>
        <v>3.2875585485882604</v>
      </c>
    </row>
    <row r="48" spans="1:19" x14ac:dyDescent="0.65">
      <c r="A48" s="5" t="s">
        <v>900</v>
      </c>
      <c r="B48" s="5" t="s">
        <v>850</v>
      </c>
      <c r="C48" s="6">
        <v>372418.61126255331</v>
      </c>
      <c r="D48" s="6">
        <v>40195.84058730174</v>
      </c>
      <c r="E48" s="7">
        <v>10.793187926626972</v>
      </c>
      <c r="F48" s="5">
        <v>9.98</v>
      </c>
      <c r="G48" s="5">
        <v>11.55</v>
      </c>
      <c r="H48" s="29">
        <v>11922.135618414104</v>
      </c>
      <c r="I48" s="27">
        <v>3.2012722069320083</v>
      </c>
      <c r="J48" s="5">
        <v>2.76</v>
      </c>
      <c r="K48" s="5">
        <v>3.6900000000000004</v>
      </c>
      <c r="M48" s="5" t="s">
        <v>901</v>
      </c>
      <c r="N48" s="5" t="s">
        <v>902</v>
      </c>
      <c r="O48" s="6">
        <v>86212.09875804311</v>
      </c>
      <c r="P48" s="6">
        <v>9442.5415066684836</v>
      </c>
      <c r="Q48" s="7">
        <f>Table31112[[#This Row],[Cases (general)]]/Table31112[[#This Row],[Population (&gt;45 years) Mid-Year 2012]]*100</f>
        <v>10.952687201328047</v>
      </c>
      <c r="R48" s="10">
        <v>2831.1814018026498</v>
      </c>
      <c r="S48" s="27">
        <f>Table31112[[#This Row],[Cases (severe)]]/Table31112[[#This Row],[Population (&gt;45 years) Mid-Year 2012]]*100</f>
        <v>3.2839722528370952</v>
      </c>
    </row>
    <row r="49" spans="1:19" x14ac:dyDescent="0.65">
      <c r="A49" s="5" t="s">
        <v>903</v>
      </c>
      <c r="B49" s="5" t="s">
        <v>854</v>
      </c>
      <c r="C49" s="6">
        <v>140981.42421384476</v>
      </c>
      <c r="D49" s="6">
        <v>16334.433358892129</v>
      </c>
      <c r="E49" s="7">
        <v>11.586230916574925</v>
      </c>
      <c r="F49" s="5">
        <v>10.780000000000001</v>
      </c>
      <c r="G49" s="5">
        <v>12.33</v>
      </c>
      <c r="H49" s="29">
        <v>5606.6540083229766</v>
      </c>
      <c r="I49" s="27">
        <v>3.9768743727116362</v>
      </c>
      <c r="J49" s="5">
        <v>3.37</v>
      </c>
      <c r="K49" s="5">
        <v>4.6399999999999997</v>
      </c>
      <c r="M49" s="5" t="s">
        <v>904</v>
      </c>
      <c r="N49" s="5" t="s">
        <v>905</v>
      </c>
      <c r="O49" s="6">
        <v>54906.44453954159</v>
      </c>
      <c r="P49" s="6">
        <v>6435.1169745139177</v>
      </c>
      <c r="Q49" s="7">
        <f>Table31112[[#This Row],[Cases (general)]]/Table31112[[#This Row],[Population (&gt;45 years) Mid-Year 2012]]*100</f>
        <v>11.720148752082435</v>
      </c>
      <c r="R49" s="10">
        <v>1961.3053509009026</v>
      </c>
      <c r="S49" s="27">
        <f>Table31112[[#This Row],[Cases (severe)]]/Table31112[[#This Row],[Population (&gt;45 years) Mid-Year 2012]]*100</f>
        <v>3.5720858768927264</v>
      </c>
    </row>
    <row r="50" spans="1:19" x14ac:dyDescent="0.65">
      <c r="A50" s="11" t="s">
        <v>906</v>
      </c>
      <c r="B50" s="11" t="s">
        <v>907</v>
      </c>
      <c r="C50" s="12">
        <v>136513.84525948335</v>
      </c>
      <c r="D50" s="12">
        <v>15594.846293020501</v>
      </c>
      <c r="E50" s="28">
        <v>11.423637114153561</v>
      </c>
      <c r="F50" s="11">
        <v>10.620000000000001</v>
      </c>
      <c r="G50" s="11">
        <v>12.16</v>
      </c>
      <c r="H50" s="29">
        <v>4664.4933183760986</v>
      </c>
      <c r="I50" s="27">
        <v>3.4168653870509784</v>
      </c>
      <c r="J50" s="9">
        <v>2.92</v>
      </c>
      <c r="K50" s="9">
        <v>3.95</v>
      </c>
      <c r="M50" s="11" t="s">
        <v>908</v>
      </c>
      <c r="N50" s="11" t="s">
        <v>909</v>
      </c>
      <c r="O50" s="12">
        <v>55080.28535931783</v>
      </c>
      <c r="P50" s="12">
        <v>5411.3756948571081</v>
      </c>
      <c r="Q50" s="28">
        <f>Table31112[[#This Row],[Cases (general)]]/Table31112[[#This Row],[Population (&gt;45 years) Mid-Year 2012]]*100</f>
        <v>9.8245237103545175</v>
      </c>
      <c r="R50" s="10">
        <v>1292.5861838861533</v>
      </c>
      <c r="S50" s="27">
        <f>Table31112[[#This Row],[Cases (severe)]]/Table31112[[#This Row],[Population (&gt;45 years) Mid-Year 2012]]*100</f>
        <v>2.346731095261998</v>
      </c>
    </row>
    <row r="51" spans="1:19" x14ac:dyDescent="0.65">
      <c r="A51" s="5" t="s">
        <v>910</v>
      </c>
      <c r="B51" s="5" t="s">
        <v>858</v>
      </c>
      <c r="C51" s="6">
        <v>124638.83067359219</v>
      </c>
      <c r="D51" s="6">
        <v>13106.252604797648</v>
      </c>
      <c r="E51" s="7">
        <v>10.515384759281547</v>
      </c>
      <c r="F51" s="5">
        <v>9.7199999999999989</v>
      </c>
      <c r="G51" s="5">
        <v>11.27</v>
      </c>
      <c r="H51" s="29">
        <v>3797.589723140758</v>
      </c>
      <c r="I51" s="27">
        <v>3.0468757904260015</v>
      </c>
      <c r="J51" s="5">
        <v>2.6</v>
      </c>
      <c r="K51" s="5">
        <v>3.55</v>
      </c>
      <c r="M51" s="5" t="s">
        <v>911</v>
      </c>
      <c r="N51" s="5" t="s">
        <v>912</v>
      </c>
      <c r="O51" s="6">
        <v>82017.282217341533</v>
      </c>
      <c r="P51" s="6">
        <v>8380.8277698293641</v>
      </c>
      <c r="Q51" s="7">
        <f>Table31112[[#This Row],[Cases (general)]]/Table31112[[#This Row],[Population (&gt;45 years) Mid-Year 2012]]*100</f>
        <v>10.218368060063982</v>
      </c>
      <c r="R51" s="10">
        <v>2424.9252991231328</v>
      </c>
      <c r="S51" s="27">
        <f>Table31112[[#This Row],[Cases (severe)]]/Table31112[[#This Row],[Population (&gt;45 years) Mid-Year 2012]]*100</f>
        <v>2.9566028446263397</v>
      </c>
    </row>
    <row r="52" spans="1:19" x14ac:dyDescent="0.65">
      <c r="A52" s="5" t="s">
        <v>913</v>
      </c>
      <c r="B52" s="5" t="s">
        <v>861</v>
      </c>
      <c r="C52" s="6">
        <v>236153.55261088454</v>
      </c>
      <c r="D52" s="6">
        <v>25205.026613534195</v>
      </c>
      <c r="E52" s="7">
        <v>10.673151572301382</v>
      </c>
      <c r="F52" s="5">
        <v>9.89</v>
      </c>
      <c r="G52" s="5">
        <v>11.41</v>
      </c>
      <c r="H52" s="29">
        <v>7234.3404335528185</v>
      </c>
      <c r="I52" s="27">
        <v>3.0634054187540061</v>
      </c>
      <c r="J52" s="5">
        <v>2.63</v>
      </c>
      <c r="K52" s="5">
        <v>3.54</v>
      </c>
      <c r="M52" s="5" t="s">
        <v>914</v>
      </c>
      <c r="N52" s="5" t="s">
        <v>915</v>
      </c>
      <c r="O52" s="6">
        <v>111369.63579499791</v>
      </c>
      <c r="P52" s="6">
        <v>11818.964032940537</v>
      </c>
      <c r="Q52" s="7">
        <f>Table31112[[#This Row],[Cases (general)]]/Table31112[[#This Row],[Population (&gt;45 years) Mid-Year 2012]]*100</f>
        <v>10.612375580266894</v>
      </c>
      <c r="R52" s="10">
        <v>3665.9585282918147</v>
      </c>
      <c r="S52" s="27">
        <f>Table31112[[#This Row],[Cases (severe)]]/Table31112[[#This Row],[Population (&gt;45 years) Mid-Year 2012]]*100</f>
        <v>3.2917037953144392</v>
      </c>
    </row>
    <row r="53" spans="1:19" x14ac:dyDescent="0.65">
      <c r="A53" s="9" t="s">
        <v>916</v>
      </c>
      <c r="B53" s="9" t="s">
        <v>868</v>
      </c>
      <c r="C53" s="10">
        <v>149219.86735781372</v>
      </c>
      <c r="D53" s="10">
        <v>17018.465239137531</v>
      </c>
      <c r="E53" s="27">
        <v>11.4049593666566</v>
      </c>
      <c r="F53" s="9">
        <v>10.6</v>
      </c>
      <c r="G53" s="9">
        <v>12.15</v>
      </c>
      <c r="H53" s="29">
        <v>5218.7931245246964</v>
      </c>
      <c r="I53" s="27">
        <v>3.4973855322770468</v>
      </c>
      <c r="J53" s="9">
        <v>2.97</v>
      </c>
      <c r="K53" s="9">
        <v>4.08</v>
      </c>
      <c r="M53" s="9" t="s">
        <v>917</v>
      </c>
      <c r="N53" s="9" t="s">
        <v>918</v>
      </c>
      <c r="O53" s="10">
        <v>363803.51844040491</v>
      </c>
      <c r="P53" s="10">
        <v>39201.238338874209</v>
      </c>
      <c r="Q53" s="27">
        <f>Table31112[[#This Row],[Cases (general)]]/Table31112[[#This Row],[Population (&gt;45 years) Mid-Year 2012]]*100</f>
        <v>10.775387359343478</v>
      </c>
      <c r="R53" s="10">
        <v>11423.500122005891</v>
      </c>
      <c r="S53" s="27">
        <f>Table31112[[#This Row],[Cases (severe)]]/Table31112[[#This Row],[Population (&gt;45 years) Mid-Year 2012]]*100</f>
        <v>3.1400191430191424</v>
      </c>
    </row>
    <row r="54" spans="1:19" x14ac:dyDescent="0.65">
      <c r="A54" s="5" t="s">
        <v>919</v>
      </c>
      <c r="B54" s="5" t="s">
        <v>872</v>
      </c>
      <c r="C54" s="6">
        <v>134583.29375602282</v>
      </c>
      <c r="D54" s="6">
        <v>14063.407080701432</v>
      </c>
      <c r="E54" s="7">
        <v>10.449593473463398</v>
      </c>
      <c r="F54" s="5">
        <v>9.64</v>
      </c>
      <c r="G54" s="5">
        <v>11.200000000000001</v>
      </c>
      <c r="H54" s="29">
        <v>3995.6612083976247</v>
      </c>
      <c r="I54" s="27">
        <v>2.9689131106601865</v>
      </c>
      <c r="J54" s="5">
        <v>2.54</v>
      </c>
      <c r="K54" s="5">
        <v>3.44</v>
      </c>
      <c r="M54" s="5" t="s">
        <v>920</v>
      </c>
      <c r="N54" s="5" t="s">
        <v>921</v>
      </c>
      <c r="O54" s="6">
        <v>245737.9518307804</v>
      </c>
      <c r="P54" s="6">
        <v>25835.031766695094</v>
      </c>
      <c r="Q54" s="7">
        <f>Table31112[[#This Row],[Cases (general)]]/Table31112[[#This Row],[Population (&gt;45 years) Mid-Year 2012]]*100</f>
        <v>10.513244524999363</v>
      </c>
      <c r="R54" s="10">
        <v>7219.0232019977375</v>
      </c>
      <c r="S54" s="27">
        <f>Table31112[[#This Row],[Cases (severe)]]/Table31112[[#This Row],[Population (&gt;45 years) Mid-Year 2012]]*100</f>
        <v>2.9376916134504478</v>
      </c>
    </row>
    <row r="55" spans="1:19" x14ac:dyDescent="0.65">
      <c r="A55" s="5" t="s">
        <v>922</v>
      </c>
      <c r="B55" s="5" t="s">
        <v>875</v>
      </c>
      <c r="C55" s="6">
        <v>145712.11907276398</v>
      </c>
      <c r="D55" s="6">
        <v>15801.817178850833</v>
      </c>
      <c r="E55" s="7">
        <v>10.844545587151821</v>
      </c>
      <c r="F55" s="5">
        <v>10.02</v>
      </c>
      <c r="G55" s="5">
        <v>11.600000000000001</v>
      </c>
      <c r="H55" s="29">
        <v>4691.2777691789388</v>
      </c>
      <c r="I55" s="27">
        <v>3.2195531623874354</v>
      </c>
      <c r="J55" s="5">
        <v>2.76</v>
      </c>
      <c r="K55" s="5">
        <v>3.7199999999999998</v>
      </c>
      <c r="M55" s="5" t="s">
        <v>923</v>
      </c>
      <c r="N55" s="5" t="s">
        <v>924</v>
      </c>
      <c r="O55" s="6">
        <v>89621.514495016163</v>
      </c>
      <c r="P55" s="6">
        <v>10367.160533414004</v>
      </c>
      <c r="Q55" s="7">
        <f>Table31112[[#This Row],[Cases (general)]]/Table31112[[#This Row],[Population (&gt;45 years) Mid-Year 2012]]*100</f>
        <v>11.567714060434138</v>
      </c>
      <c r="R55" s="10">
        <v>3246.6976306283996</v>
      </c>
      <c r="S55" s="27">
        <f>Table31112[[#This Row],[Cases (severe)]]/Table31112[[#This Row],[Population (&gt;45 years) Mid-Year 2012]]*100</f>
        <v>3.6226765960409515</v>
      </c>
    </row>
    <row r="56" spans="1:19" x14ac:dyDescent="0.65">
      <c r="A56" s="5" t="s">
        <v>925</v>
      </c>
      <c r="B56" s="5" t="s">
        <v>879</v>
      </c>
      <c r="C56" s="6">
        <v>59317.294656001235</v>
      </c>
      <c r="D56" s="6">
        <v>6469.2519076621238</v>
      </c>
      <c r="E56" s="7">
        <v>10.906181654404932</v>
      </c>
      <c r="F56" s="5">
        <v>10.100000000000001</v>
      </c>
      <c r="G56" s="5">
        <v>11.66</v>
      </c>
      <c r="H56" s="29">
        <v>1870.0244473849161</v>
      </c>
      <c r="I56" s="27">
        <v>3.1525777977291418</v>
      </c>
      <c r="J56" s="5">
        <v>2.69</v>
      </c>
      <c r="K56" s="5">
        <v>3.66</v>
      </c>
      <c r="M56" s="5" t="s">
        <v>926</v>
      </c>
      <c r="N56" s="5" t="s">
        <v>927</v>
      </c>
      <c r="O56" s="6">
        <v>97132.449467519022</v>
      </c>
      <c r="P56" s="6">
        <v>10259.112964439879</v>
      </c>
      <c r="Q56" s="7">
        <f>Table31112[[#This Row],[Cases (general)]]/Table31112[[#This Row],[Population (&gt;45 years) Mid-Year 2012]]*100</f>
        <v>10.561983169044362</v>
      </c>
      <c r="R56" s="10">
        <v>3011.1669490173681</v>
      </c>
      <c r="S56" s="27">
        <f>Table31112[[#This Row],[Cases (severe)]]/Table31112[[#This Row],[Population (&gt;45 years) Mid-Year 2012]]*100</f>
        <v>3.1000628168285806</v>
      </c>
    </row>
    <row r="57" spans="1:19" x14ac:dyDescent="0.65">
      <c r="A57" s="5" t="s">
        <v>928</v>
      </c>
      <c r="B57" s="5" t="s">
        <v>929</v>
      </c>
      <c r="C57" s="6">
        <v>71289.110454880414</v>
      </c>
      <c r="D57" s="6">
        <v>7252.6521791577225</v>
      </c>
      <c r="E57" s="7">
        <v>10.173576487180322</v>
      </c>
      <c r="F57" s="5">
        <v>9.379999999999999</v>
      </c>
      <c r="G57" s="5">
        <v>10.92</v>
      </c>
      <c r="H57" s="29">
        <v>1949.9150724056217</v>
      </c>
      <c r="I57" s="27">
        <v>2.7352216879822731</v>
      </c>
      <c r="J57" s="5">
        <v>2.35</v>
      </c>
      <c r="K57" s="5">
        <v>3.16</v>
      </c>
      <c r="M57" s="5" t="s">
        <v>930</v>
      </c>
      <c r="N57" s="5" t="s">
        <v>931</v>
      </c>
      <c r="O57" s="6">
        <v>83582.935440116649</v>
      </c>
      <c r="P57" s="6">
        <v>8761.5385780732377</v>
      </c>
      <c r="Q57" s="7">
        <f>Table31112[[#This Row],[Cases (general)]]/Table31112[[#This Row],[Population (&gt;45 years) Mid-Year 2012]]*100</f>
        <v>10.48244899743977</v>
      </c>
      <c r="R57" s="10">
        <v>2471.2914469307425</v>
      </c>
      <c r="S57" s="27">
        <f>Table31112[[#This Row],[Cases (severe)]]/Table31112[[#This Row],[Population (&gt;45 years) Mid-Year 2012]]*100</f>
        <v>2.9566937723804996</v>
      </c>
    </row>
    <row r="58" spans="1:19" x14ac:dyDescent="0.65">
      <c r="A58" s="5" t="s">
        <v>932</v>
      </c>
      <c r="B58" s="5" t="s">
        <v>933</v>
      </c>
      <c r="C58" s="6">
        <v>87017.51452074571</v>
      </c>
      <c r="D58" s="6">
        <v>9498.2293102380681</v>
      </c>
      <c r="E58" s="7">
        <v>10.915307524640468</v>
      </c>
      <c r="F58" s="5">
        <v>10.100000000000001</v>
      </c>
      <c r="G58" s="5">
        <v>11.66</v>
      </c>
      <c r="H58" s="29">
        <v>2896.2608785425991</v>
      </c>
      <c r="I58" s="27">
        <v>3.328362635796704</v>
      </c>
      <c r="J58" s="5">
        <v>2.85</v>
      </c>
      <c r="K58" s="5">
        <v>3.85</v>
      </c>
      <c r="M58" s="5" t="s">
        <v>934</v>
      </c>
      <c r="N58" s="5" t="s">
        <v>935</v>
      </c>
      <c r="O58" s="6">
        <v>107835.86463891885</v>
      </c>
      <c r="P58" s="6">
        <v>12618.304063629061</v>
      </c>
      <c r="Q58" s="7">
        <f>Table31112[[#This Row],[Cases (general)]]/Table31112[[#This Row],[Population (&gt;45 years) Mid-Year 2012]]*100</f>
        <v>11.701398329656469</v>
      </c>
      <c r="R58" s="10">
        <v>4135.7651507485425</v>
      </c>
      <c r="S58" s="27">
        <f>Table31112[[#This Row],[Cases (severe)]]/Table31112[[#This Row],[Population (&gt;45 years) Mid-Year 2012]]*100</f>
        <v>3.8352408677733276</v>
      </c>
    </row>
    <row r="59" spans="1:19" x14ac:dyDescent="0.65">
      <c r="A59" s="9" t="s">
        <v>936</v>
      </c>
      <c r="B59" s="9" t="s">
        <v>937</v>
      </c>
      <c r="C59" s="10">
        <v>101697.85374206975</v>
      </c>
      <c r="D59" s="10">
        <v>10678.583658921605</v>
      </c>
      <c r="E59" s="27">
        <v>10.500303856957556</v>
      </c>
      <c r="F59" s="9">
        <v>9.67</v>
      </c>
      <c r="G59" s="9">
        <v>11.28</v>
      </c>
      <c r="H59" s="29">
        <v>3041.7380755860286</v>
      </c>
      <c r="I59" s="27">
        <v>2.9909567622087074</v>
      </c>
      <c r="J59" s="9">
        <v>2.5499999999999998</v>
      </c>
      <c r="K59" s="9">
        <v>3.47</v>
      </c>
      <c r="M59" s="9" t="s">
        <v>938</v>
      </c>
      <c r="N59" s="9" t="s">
        <v>939</v>
      </c>
      <c r="O59" s="10">
        <v>181612.51734225941</v>
      </c>
      <c r="P59" s="10">
        <v>19415.96584495929</v>
      </c>
      <c r="Q59" s="27">
        <f>Table31112[[#This Row],[Cases (general)]]/Table31112[[#This Row],[Population (&gt;45 years) Mid-Year 2012]]*100</f>
        <v>10.69087424649743</v>
      </c>
      <c r="R59" s="10">
        <v>5615.876313281954</v>
      </c>
      <c r="S59" s="27">
        <f>Table31112[[#This Row],[Cases (severe)]]/Table31112[[#This Row],[Population (&gt;45 years) Mid-Year 2012]]*100</f>
        <v>3.092229762279274</v>
      </c>
    </row>
    <row r="60" spans="1:19" x14ac:dyDescent="0.65">
      <c r="A60" s="5" t="s">
        <v>940</v>
      </c>
      <c r="B60" s="5" t="s">
        <v>941</v>
      </c>
      <c r="C60" s="6">
        <v>102892.92936487224</v>
      </c>
      <c r="D60" s="6">
        <v>10816.911264232071</v>
      </c>
      <c r="E60" s="7">
        <v>10.512783853080752</v>
      </c>
      <c r="F60" s="5">
        <v>9.7100000000000009</v>
      </c>
      <c r="G60" s="5">
        <v>11.27</v>
      </c>
      <c r="H60" s="29">
        <v>3020.7938563143848</v>
      </c>
      <c r="I60" s="27">
        <v>2.9358616629301202</v>
      </c>
      <c r="J60" s="5">
        <v>2.5</v>
      </c>
      <c r="K60" s="5">
        <v>3.42</v>
      </c>
      <c r="M60" s="5" t="s">
        <v>942</v>
      </c>
      <c r="N60" s="5" t="s">
        <v>943</v>
      </c>
      <c r="O60" s="6">
        <v>75199.292563221374</v>
      </c>
      <c r="P60" s="6">
        <v>8229.687292090166</v>
      </c>
      <c r="Q60" s="7">
        <f>Table31112[[#This Row],[Cases (general)]]/Table31112[[#This Row],[Population (&gt;45 years) Mid-Year 2012]]*100</f>
        <v>10.943836054270488</v>
      </c>
      <c r="R60" s="10">
        <v>2518.3067693503049</v>
      </c>
      <c r="S60" s="27">
        <f>Table31112[[#This Row],[Cases (severe)]]/Table31112[[#This Row],[Population (&gt;45 years) Mid-Year 2012]]*100</f>
        <v>3.3488436972104756</v>
      </c>
    </row>
    <row r="61" spans="1:19" x14ac:dyDescent="0.65">
      <c r="A61" s="5" t="s">
        <v>944</v>
      </c>
      <c r="B61" s="5" t="s">
        <v>945</v>
      </c>
      <c r="C61" s="6">
        <v>38555.187594168572</v>
      </c>
      <c r="D61" s="6">
        <v>4252.1267347771</v>
      </c>
      <c r="E61" s="7">
        <v>11.028676035855236</v>
      </c>
      <c r="F61" s="5">
        <v>10.23</v>
      </c>
      <c r="G61" s="5">
        <v>11.76</v>
      </c>
      <c r="H61" s="29">
        <v>1256.3869697726282</v>
      </c>
      <c r="I61" s="27">
        <v>3.2586714414483895</v>
      </c>
      <c r="J61" s="5">
        <v>2.8000000000000003</v>
      </c>
      <c r="K61" s="5">
        <v>3.7600000000000002</v>
      </c>
      <c r="M61" s="5" t="s">
        <v>946</v>
      </c>
      <c r="N61" s="5" t="s">
        <v>947</v>
      </c>
      <c r="O61" s="6">
        <v>763416.29317137413</v>
      </c>
      <c r="P61" s="6">
        <v>83010.323733490164</v>
      </c>
      <c r="Q61" s="7">
        <f>Table31112[[#This Row],[Cases (general)]]/Table31112[[#This Row],[Population (&gt;45 years) Mid-Year 2012]]*100</f>
        <v>10.873533153012723</v>
      </c>
      <c r="R61" s="10">
        <v>24296.205908977183</v>
      </c>
      <c r="S61" s="27">
        <f>Table31112[[#This Row],[Cases (severe)]]/Table31112[[#This Row],[Population (&gt;45 years) Mid-Year 2012]]*100</f>
        <v>3.1825631868618101</v>
      </c>
    </row>
    <row r="62" spans="1:19" x14ac:dyDescent="0.65">
      <c r="A62" s="5" t="s">
        <v>948</v>
      </c>
      <c r="B62" s="5" t="s">
        <v>887</v>
      </c>
      <c r="C62" s="6">
        <v>93385.473149509955</v>
      </c>
      <c r="D62" s="6">
        <v>10355.181739123313</v>
      </c>
      <c r="E62" s="7">
        <v>11.088643008259632</v>
      </c>
      <c r="F62" s="5">
        <v>10.290000000000001</v>
      </c>
      <c r="G62" s="5">
        <v>11.82</v>
      </c>
      <c r="H62" s="29">
        <v>3106.0632471049362</v>
      </c>
      <c r="I62" s="27">
        <v>3.3260681195203299</v>
      </c>
      <c r="J62" s="5">
        <v>2.86</v>
      </c>
      <c r="K62" s="5">
        <v>3.83</v>
      </c>
      <c r="M62" s="5" t="s">
        <v>949</v>
      </c>
      <c r="N62" s="5" t="s">
        <v>950</v>
      </c>
      <c r="O62" s="6">
        <v>280974.30681750725</v>
      </c>
      <c r="P62" s="6">
        <v>32495.053941676426</v>
      </c>
      <c r="Q62" s="7">
        <f>Table31112[[#This Row],[Cases (general)]]/Table31112[[#This Row],[Population (&gt;45 years) Mid-Year 2012]]*100</f>
        <v>11.565133591656819</v>
      </c>
      <c r="R62" s="10">
        <v>9864.3192674236143</v>
      </c>
      <c r="S62" s="27">
        <f>Table31112[[#This Row],[Cases (severe)]]/Table31112[[#This Row],[Population (&gt;45 years) Mid-Year 2012]]*100</f>
        <v>3.5107549082167457</v>
      </c>
    </row>
    <row r="63" spans="1:19" x14ac:dyDescent="0.65">
      <c r="A63" s="5" t="s">
        <v>951</v>
      </c>
      <c r="B63" s="5" t="s">
        <v>952</v>
      </c>
      <c r="C63" s="6">
        <v>80632.025924837697</v>
      </c>
      <c r="D63" s="6">
        <v>9217.7463658115612</v>
      </c>
      <c r="E63" s="7">
        <v>11.4318674994028</v>
      </c>
      <c r="F63" s="5">
        <v>10.639999999999999</v>
      </c>
      <c r="G63" s="5">
        <v>12.16</v>
      </c>
      <c r="H63" s="29">
        <v>3038.8730203125247</v>
      </c>
      <c r="I63" s="27">
        <v>3.7688188949183896</v>
      </c>
      <c r="J63" s="5">
        <v>3.2199999999999998</v>
      </c>
      <c r="K63" s="5">
        <v>4.3600000000000003</v>
      </c>
      <c r="M63" s="5" t="s">
        <v>953</v>
      </c>
      <c r="N63" s="5" t="s">
        <v>954</v>
      </c>
      <c r="O63" s="6">
        <v>69240.763818392123</v>
      </c>
      <c r="P63" s="6">
        <v>7845.6086583414917</v>
      </c>
      <c r="Q63" s="7">
        <f>Table31112[[#This Row],[Cases (general)]]/Table31112[[#This Row],[Population (&gt;45 years) Mid-Year 2012]]*100</f>
        <v>11.330910038657743</v>
      </c>
      <c r="R63" s="10">
        <v>2383.5856434634579</v>
      </c>
      <c r="S63" s="27">
        <f>Table31112[[#This Row],[Cases (severe)]]/Table31112[[#This Row],[Population (&gt;45 years) Mid-Year 2012]]*100</f>
        <v>3.442460065453981</v>
      </c>
    </row>
    <row r="64" spans="1:19" x14ac:dyDescent="0.65">
      <c r="A64" s="9" t="s">
        <v>955</v>
      </c>
      <c r="B64" s="9" t="s">
        <v>956</v>
      </c>
      <c r="C64" s="10">
        <v>87717.841373497999</v>
      </c>
      <c r="D64" s="10">
        <v>9669.6966630542283</v>
      </c>
      <c r="E64" s="27">
        <v>11.023637280221207</v>
      </c>
      <c r="F64" s="9">
        <v>10.24</v>
      </c>
      <c r="G64" s="9">
        <v>11.76</v>
      </c>
      <c r="H64" s="29">
        <v>3134.9066526703559</v>
      </c>
      <c r="I64" s="27">
        <v>3.5738542984859096</v>
      </c>
      <c r="J64" s="9">
        <v>3.05</v>
      </c>
      <c r="K64" s="9">
        <v>4.1500000000000004</v>
      </c>
      <c r="M64" s="9" t="s">
        <v>957</v>
      </c>
      <c r="N64" s="9" t="s">
        <v>958</v>
      </c>
      <c r="O64" s="10">
        <v>297843.95218753605</v>
      </c>
      <c r="P64" s="10">
        <v>31434.709118379666</v>
      </c>
      <c r="Q64" s="27">
        <f>Table31112[[#This Row],[Cases (general)]]/Table31112[[#This Row],[Population (&gt;45 years) Mid-Year 2012]]*100</f>
        <v>10.554086758352893</v>
      </c>
      <c r="R64" s="10">
        <v>8921.3198940691545</v>
      </c>
      <c r="S64" s="27">
        <f>Table31112[[#This Row],[Cases (severe)]]/Table31112[[#This Row],[Population (&gt;45 years) Mid-Year 2012]]*100</f>
        <v>2.9952999980512907</v>
      </c>
    </row>
    <row r="65" spans="1:19" x14ac:dyDescent="0.65">
      <c r="A65" s="5" t="s">
        <v>959</v>
      </c>
      <c r="B65" s="5" t="s">
        <v>895</v>
      </c>
      <c r="C65" s="6">
        <v>286499.3637977012</v>
      </c>
      <c r="D65" s="6">
        <v>30302.540336495098</v>
      </c>
      <c r="E65" s="7">
        <v>10.576826396686831</v>
      </c>
      <c r="F65" s="5">
        <v>9.77</v>
      </c>
      <c r="G65" s="5">
        <v>11.33</v>
      </c>
      <c r="H65" s="29">
        <v>8602.3509910211105</v>
      </c>
      <c r="I65" s="27">
        <v>3.0025728401255845</v>
      </c>
      <c r="J65" s="5">
        <v>2.5700000000000003</v>
      </c>
      <c r="K65" s="5">
        <v>3.47</v>
      </c>
      <c r="M65" s="5" t="s">
        <v>960</v>
      </c>
      <c r="N65" s="5" t="s">
        <v>961</v>
      </c>
      <c r="O65" s="6">
        <v>105097.72063044617</v>
      </c>
      <c r="P65" s="6">
        <v>11280.915968405025</v>
      </c>
      <c r="Q65" s="7">
        <f>Table31112[[#This Row],[Cases (general)]]/Table31112[[#This Row],[Population (&gt;45 years) Mid-Year 2012]]*100</f>
        <v>10.733739895341756</v>
      </c>
      <c r="R65" s="10">
        <v>3489.7440246037595</v>
      </c>
      <c r="S65" s="27">
        <f>Table31112[[#This Row],[Cases (severe)]]/Table31112[[#This Row],[Population (&gt;45 years) Mid-Year 2012]]*100</f>
        <v>3.3204754619509815</v>
      </c>
    </row>
    <row r="66" spans="1:19" x14ac:dyDescent="0.65">
      <c r="A66" s="5" t="s">
        <v>962</v>
      </c>
      <c r="B66" s="5" t="s">
        <v>963</v>
      </c>
      <c r="C66" s="6">
        <v>116103.30378245268</v>
      </c>
      <c r="D66" s="6">
        <v>13311.091224440986</v>
      </c>
      <c r="E66" s="7">
        <v>11.464868604757793</v>
      </c>
      <c r="F66" s="5">
        <v>10.67</v>
      </c>
      <c r="G66" s="5">
        <v>12.2</v>
      </c>
      <c r="H66" s="29">
        <v>4399.7156623546916</v>
      </c>
      <c r="I66" s="27">
        <v>3.7894829380783426</v>
      </c>
      <c r="J66" s="5">
        <v>3.25</v>
      </c>
      <c r="K66" s="5">
        <v>4.38</v>
      </c>
      <c r="M66" s="5" t="s">
        <v>964</v>
      </c>
      <c r="N66" s="5" t="s">
        <v>965</v>
      </c>
      <c r="O66" s="6">
        <v>352961.71348414593</v>
      </c>
      <c r="P66" s="6">
        <v>39723.190512144174</v>
      </c>
      <c r="Q66" s="7">
        <f>Table31112[[#This Row],[Cases (general)]]/Table31112[[#This Row],[Population (&gt;45 years) Mid-Year 2012]]*100</f>
        <v>11.254249113885388</v>
      </c>
      <c r="R66" s="10">
        <v>12239.847430637292</v>
      </c>
      <c r="S66" s="27">
        <f>Table31112[[#This Row],[Cases (severe)]]/Table31112[[#This Row],[Population (&gt;45 years) Mid-Year 2012]]*100</f>
        <v>3.4677549895753979</v>
      </c>
    </row>
    <row r="67" spans="1:19" x14ac:dyDescent="0.65">
      <c r="A67" s="5" t="s">
        <v>966</v>
      </c>
      <c r="B67" s="5" t="s">
        <v>898</v>
      </c>
      <c r="C67" s="6">
        <v>99943.25292876047</v>
      </c>
      <c r="D67" s="6">
        <v>10990.11759889066</v>
      </c>
      <c r="E67" s="7">
        <v>10.996357709834014</v>
      </c>
      <c r="F67" s="5">
        <v>10.17</v>
      </c>
      <c r="G67" s="5">
        <v>11.77</v>
      </c>
      <c r="H67" s="29">
        <v>3285.692955396652</v>
      </c>
      <c r="I67" s="27">
        <v>3.2875591641074031</v>
      </c>
      <c r="J67" s="5">
        <v>2.79</v>
      </c>
      <c r="K67" s="5">
        <v>3.83</v>
      </c>
      <c r="M67" s="5" t="s">
        <v>967</v>
      </c>
      <c r="N67" s="5" t="s">
        <v>968</v>
      </c>
      <c r="O67" s="6">
        <v>187364.31409822294</v>
      </c>
      <c r="P67" s="6">
        <v>21111.520561278154</v>
      </c>
      <c r="Q67" s="7">
        <f>Table31112[[#This Row],[Cases (general)]]/Table31112[[#This Row],[Population (&gt;45 years) Mid-Year 2012]]*100</f>
        <v>11.267631546000139</v>
      </c>
      <c r="R67" s="10">
        <v>6337.9028396139902</v>
      </c>
      <c r="S67" s="27">
        <f>Table31112[[#This Row],[Cases (severe)]]/Table31112[[#This Row],[Population (&gt;45 years) Mid-Year 2012]]*100</f>
        <v>3.3826627392297555</v>
      </c>
    </row>
    <row r="68" spans="1:19" x14ac:dyDescent="0.65">
      <c r="A68" s="9" t="s">
        <v>969</v>
      </c>
      <c r="B68" s="9" t="s">
        <v>901</v>
      </c>
      <c r="C68" s="10">
        <v>86212.09875804311</v>
      </c>
      <c r="D68" s="10">
        <v>9442.5415066684836</v>
      </c>
      <c r="E68" s="27">
        <v>10.952687201328047</v>
      </c>
      <c r="F68" s="9">
        <v>10.15</v>
      </c>
      <c r="G68" s="9">
        <v>11.709999999999999</v>
      </c>
      <c r="H68" s="29">
        <v>2831.1814018026498</v>
      </c>
      <c r="I68" s="27">
        <v>3.2839730308601425</v>
      </c>
      <c r="J68" s="9">
        <v>2.81</v>
      </c>
      <c r="K68" s="9">
        <v>3.81</v>
      </c>
      <c r="M68" s="9" t="s">
        <v>970</v>
      </c>
      <c r="N68" s="9" t="s">
        <v>971</v>
      </c>
      <c r="O68" s="10">
        <v>69326.926851418801</v>
      </c>
      <c r="P68" s="10">
        <v>7895.6910708761488</v>
      </c>
      <c r="Q68" s="27">
        <f>Table31112[[#This Row],[Cases (general)]]/Table31112[[#This Row],[Population (&gt;45 years) Mid-Year 2012]]*100</f>
        <v>11.389068330979336</v>
      </c>
      <c r="R68" s="10">
        <v>2456.9974770553113</v>
      </c>
      <c r="S68" s="27">
        <f>Table31112[[#This Row],[Cases (severe)]]/Table31112[[#This Row],[Population (&gt;45 years) Mid-Year 2012]]*100</f>
        <v>3.544073837747256</v>
      </c>
    </row>
    <row r="69" spans="1:19" x14ac:dyDescent="0.65">
      <c r="A69" s="5" t="s">
        <v>972</v>
      </c>
      <c r="B69" s="5" t="s">
        <v>973</v>
      </c>
      <c r="C69" s="6">
        <v>72801.039925887191</v>
      </c>
      <c r="D69" s="6">
        <v>8026.5626974359484</v>
      </c>
      <c r="E69" s="7">
        <v>11.025340717120439</v>
      </c>
      <c r="F69" s="5">
        <v>10.24</v>
      </c>
      <c r="G69" s="5">
        <v>11.76</v>
      </c>
      <c r="H69" s="29">
        <v>2344.1003021732408</v>
      </c>
      <c r="I69" s="27">
        <v>3.2198720025971896</v>
      </c>
      <c r="J69" s="5">
        <v>2.7199999999999998</v>
      </c>
      <c r="K69" s="5">
        <v>3.7699999999999996</v>
      </c>
      <c r="M69" s="5" t="s">
        <v>974</v>
      </c>
      <c r="N69" s="5" t="s">
        <v>975</v>
      </c>
      <c r="O69" s="6">
        <v>155482.36028522596</v>
      </c>
      <c r="P69" s="6">
        <v>17862.426399062391</v>
      </c>
      <c r="Q69" s="7">
        <f>Table31112[[#This Row],[Cases (general)]]/Table31112[[#This Row],[Population (&gt;45 years) Mid-Year 2012]]*100</f>
        <v>11.488394160144281</v>
      </c>
      <c r="R69" s="10">
        <v>5494.8398377150079</v>
      </c>
      <c r="S69" s="27">
        <f>Table31112[[#This Row],[Cases (severe)]]/Table31112[[#This Row],[Population (&gt;45 years) Mid-Year 2012]]*100</f>
        <v>3.5340599587213313</v>
      </c>
    </row>
    <row r="70" spans="1:19" x14ac:dyDescent="0.65">
      <c r="A70" s="5" t="s">
        <v>976</v>
      </c>
      <c r="B70" s="5" t="s">
        <v>977</v>
      </c>
      <c r="C70" s="6">
        <v>87783.655647604857</v>
      </c>
      <c r="D70" s="6">
        <v>8928.443001771644</v>
      </c>
      <c r="E70" s="7">
        <v>10.170962847131387</v>
      </c>
      <c r="F70" s="5">
        <v>9.370000000000001</v>
      </c>
      <c r="G70" s="5">
        <v>10.93</v>
      </c>
      <c r="H70" s="29">
        <v>2375.2259988248952</v>
      </c>
      <c r="I70" s="27">
        <v>2.7057727594799608</v>
      </c>
      <c r="J70" s="5">
        <v>2.3199999999999998</v>
      </c>
      <c r="K70" s="5">
        <v>3.1300000000000003</v>
      </c>
      <c r="M70" s="5" t="s">
        <v>978</v>
      </c>
      <c r="N70" s="5" t="s">
        <v>979</v>
      </c>
      <c r="O70" s="6">
        <v>170196.80291017832</v>
      </c>
      <c r="P70" s="6">
        <v>18242.564552414064</v>
      </c>
      <c r="Q70" s="7">
        <f>Table31112[[#This Row],[Cases (general)]]/Table31112[[#This Row],[Population (&gt;45 years) Mid-Year 2012]]*100</f>
        <v>10.718511887700741</v>
      </c>
      <c r="R70" s="10">
        <v>5096.0276164328607</v>
      </c>
      <c r="S70" s="27">
        <f>Table31112[[#This Row],[Cases (severe)]]/Table31112[[#This Row],[Population (&gt;45 years) Mid-Year 2012]]*100</f>
        <v>2.9941970291429616</v>
      </c>
    </row>
    <row r="71" spans="1:19" x14ac:dyDescent="0.65">
      <c r="A71" s="9" t="s">
        <v>980</v>
      </c>
      <c r="B71" s="9" t="s">
        <v>904</v>
      </c>
      <c r="C71" s="10">
        <v>54906.44453954159</v>
      </c>
      <c r="D71" s="10">
        <v>6435.1169745139177</v>
      </c>
      <c r="E71" s="27">
        <v>11.720148752082435</v>
      </c>
      <c r="F71" s="9">
        <v>10.9</v>
      </c>
      <c r="G71" s="9">
        <v>12.479999999999999</v>
      </c>
      <c r="H71" s="29">
        <v>1961.3053509009026</v>
      </c>
      <c r="I71" s="27">
        <v>3.5720858657959398</v>
      </c>
      <c r="J71" s="9">
        <v>3.06</v>
      </c>
      <c r="K71" s="9">
        <v>4.1300000000000008</v>
      </c>
      <c r="M71" s="9" t="s">
        <v>981</v>
      </c>
      <c r="N71" s="9" t="s">
        <v>982</v>
      </c>
      <c r="O71" s="10">
        <v>95840.357786734137</v>
      </c>
      <c r="P71" s="10">
        <v>10695.710757689316</v>
      </c>
      <c r="Q71" s="27">
        <f>Table31112[[#This Row],[Cases (general)]]/Table31112[[#This Row],[Population (&gt;45 years) Mid-Year 2012]]*100</f>
        <v>11.15992365292461</v>
      </c>
      <c r="R71" s="10">
        <v>2846.4855147662997</v>
      </c>
      <c r="S71" s="27">
        <f>Table31112[[#This Row],[Cases (severe)]]/Table31112[[#This Row],[Population (&gt;45 years) Mid-Year 2012]]*100</f>
        <v>2.9700280555090957</v>
      </c>
    </row>
    <row r="72" spans="1:19" x14ac:dyDescent="0.65">
      <c r="A72" s="5" t="s">
        <v>983</v>
      </c>
      <c r="B72" s="5" t="s">
        <v>984</v>
      </c>
      <c r="C72" s="6">
        <v>73443.321447878974</v>
      </c>
      <c r="D72" s="6">
        <v>8158.5700956130186</v>
      </c>
      <c r="E72" s="7">
        <v>11.108661665585164</v>
      </c>
      <c r="F72" s="5">
        <v>10.27</v>
      </c>
      <c r="G72" s="5">
        <v>11.89</v>
      </c>
      <c r="H72" s="29">
        <v>2430.1174649534159</v>
      </c>
      <c r="I72" s="27">
        <v>3.3088344250855806</v>
      </c>
      <c r="J72" s="5">
        <v>2.8400000000000003</v>
      </c>
      <c r="K72" s="5">
        <v>3.83</v>
      </c>
      <c r="M72" s="5" t="s">
        <v>985</v>
      </c>
      <c r="N72" s="5" t="s">
        <v>986</v>
      </c>
      <c r="O72" s="6">
        <v>63752.373739234288</v>
      </c>
      <c r="P72" s="6">
        <v>6655.7291799250934</v>
      </c>
      <c r="Q72" s="7">
        <f>Table31112[[#This Row],[Cases (general)]]/Table31112[[#This Row],[Population (&gt;45 years) Mid-Year 2012]]*100</f>
        <v>10.439970764302766</v>
      </c>
      <c r="R72" s="10">
        <v>2006.4625499096139</v>
      </c>
      <c r="S72" s="27">
        <f>Table31112[[#This Row],[Cases (severe)]]/Table31112[[#This Row],[Population (&gt;45 years) Mid-Year 2012]]*100</f>
        <v>3.1472750459718224</v>
      </c>
    </row>
    <row r="73" spans="1:19" x14ac:dyDescent="0.65">
      <c r="A73" s="5" t="s">
        <v>987</v>
      </c>
      <c r="B73" s="5" t="s">
        <v>908</v>
      </c>
      <c r="C73" s="6">
        <v>55080.28535931783</v>
      </c>
      <c r="D73" s="6">
        <v>5411.3756948571081</v>
      </c>
      <c r="E73" s="7">
        <v>9.8245237103545175</v>
      </c>
      <c r="F73" s="5">
        <v>9</v>
      </c>
      <c r="G73" s="5">
        <v>10.620000000000001</v>
      </c>
      <c r="H73" s="29">
        <v>1292.5861838861533</v>
      </c>
      <c r="I73" s="27">
        <v>2.3467315764688426</v>
      </c>
      <c r="J73" s="5">
        <v>1.9900000000000002</v>
      </c>
      <c r="K73" s="5">
        <v>2.75</v>
      </c>
      <c r="M73" s="5" t="s">
        <v>988</v>
      </c>
      <c r="N73" s="5" t="s">
        <v>989</v>
      </c>
      <c r="O73" s="6">
        <v>184352.80598937368</v>
      </c>
      <c r="P73" s="6">
        <v>19924.229182733867</v>
      </c>
      <c r="Q73" s="7">
        <f>Table31112[[#This Row],[Cases (general)]]/Table31112[[#This Row],[Population (&gt;45 years) Mid-Year 2012]]*100</f>
        <v>10.807662555395183</v>
      </c>
      <c r="R73" s="10">
        <v>5986.2738613577731</v>
      </c>
      <c r="S73" s="27">
        <f>Table31112[[#This Row],[Cases (severe)]]/Table31112[[#This Row],[Population (&gt;45 years) Mid-Year 2012]]*100</f>
        <v>3.2471834801922297</v>
      </c>
    </row>
    <row r="74" spans="1:19" x14ac:dyDescent="0.65">
      <c r="A74" s="5" t="s">
        <v>990</v>
      </c>
      <c r="B74" s="5" t="s">
        <v>991</v>
      </c>
      <c r="C74" s="6">
        <v>46670.130319480741</v>
      </c>
      <c r="D74" s="6">
        <v>5321.3649438189041</v>
      </c>
      <c r="E74" s="7">
        <v>11.402078604433841</v>
      </c>
      <c r="F74" s="5">
        <v>10.58</v>
      </c>
      <c r="G74" s="5">
        <v>12.16</v>
      </c>
      <c r="H74" s="29">
        <v>1628.5506909687711</v>
      </c>
      <c r="I74" s="27">
        <v>3.4894922984274457</v>
      </c>
      <c r="J74" s="5">
        <v>2.97</v>
      </c>
      <c r="K74" s="5">
        <v>4.0599999999999996</v>
      </c>
      <c r="M74" s="5" t="s">
        <v>992</v>
      </c>
      <c r="N74" s="5" t="s">
        <v>993</v>
      </c>
      <c r="O74" s="6">
        <v>84929.563049402976</v>
      </c>
      <c r="P74" s="6">
        <v>9198.9859847428961</v>
      </c>
      <c r="Q74" s="7">
        <f>Table31112[[#This Row],[Cases (general)]]/Table31112[[#This Row],[Population (&gt;45 years) Mid-Year 2012]]*100</f>
        <v>10.8313120360597</v>
      </c>
      <c r="R74" s="10">
        <v>2687.918545463559</v>
      </c>
      <c r="S74" s="27">
        <f>Table31112[[#This Row],[Cases (severe)]]/Table31112[[#This Row],[Population (&gt;45 years) Mid-Year 2012]]*100</f>
        <v>3.1648797532374142</v>
      </c>
    </row>
    <row r="75" spans="1:19" x14ac:dyDescent="0.65">
      <c r="A75" s="5" t="s">
        <v>994</v>
      </c>
      <c r="B75" s="5" t="s">
        <v>995</v>
      </c>
      <c r="C75" s="6">
        <v>79177.823910643507</v>
      </c>
      <c r="D75" s="6">
        <v>8384.9692882956333</v>
      </c>
      <c r="E75" s="7">
        <v>10.590047660009612</v>
      </c>
      <c r="F75" s="5">
        <v>9.75</v>
      </c>
      <c r="G75" s="5">
        <v>11.379999999999999</v>
      </c>
      <c r="H75" s="29">
        <v>2190.396748380168</v>
      </c>
      <c r="I75" s="27">
        <v>2.7664258816517044</v>
      </c>
      <c r="J75" s="5">
        <v>2.34</v>
      </c>
      <c r="K75" s="5">
        <v>3.2300000000000004</v>
      </c>
      <c r="M75" s="5" t="s">
        <v>996</v>
      </c>
      <c r="N75" s="5" t="s">
        <v>997</v>
      </c>
      <c r="O75" s="6">
        <v>481265.97429211624</v>
      </c>
      <c r="P75" s="6">
        <v>53283.6388368064</v>
      </c>
      <c r="Q75" s="7">
        <f>Table31112[[#This Row],[Cases (general)]]/Table31112[[#This Row],[Population (&gt;45 years) Mid-Year 2012]]*100</f>
        <v>11.071557451195289</v>
      </c>
      <c r="R75" s="10">
        <v>16498.882311083562</v>
      </c>
      <c r="S75" s="27">
        <f>Table31112[[#This Row],[Cases (severe)]]/Table31112[[#This Row],[Population (&gt;45 years) Mid-Year 2012]]*100</f>
        <v>3.428225387292632</v>
      </c>
    </row>
    <row r="76" spans="1:19" x14ac:dyDescent="0.65">
      <c r="A76" s="5" t="s">
        <v>998</v>
      </c>
      <c r="B76" s="5" t="s">
        <v>999</v>
      </c>
      <c r="C76" s="6">
        <v>77837.133967289134</v>
      </c>
      <c r="D76" s="6">
        <v>8313.4001213220872</v>
      </c>
      <c r="E76" s="7">
        <v>10.680506459572078</v>
      </c>
      <c r="F76" s="5">
        <v>9.86</v>
      </c>
      <c r="G76" s="5">
        <v>11.44</v>
      </c>
      <c r="H76" s="29">
        <v>2332.1497847636506</v>
      </c>
      <c r="I76" s="27">
        <v>2.9961906984310782</v>
      </c>
      <c r="J76" s="5">
        <v>2.5700000000000003</v>
      </c>
      <c r="K76" s="5">
        <v>3.45</v>
      </c>
      <c r="M76" s="5" t="s">
        <v>1000</v>
      </c>
      <c r="N76" s="5" t="s">
        <v>1001</v>
      </c>
      <c r="O76" s="6">
        <v>449490.28640671994</v>
      </c>
      <c r="P76" s="6">
        <v>46642.646808494384</v>
      </c>
      <c r="Q76" s="7">
        <f>Table31112[[#This Row],[Cases (general)]]/Table31112[[#This Row],[Population (&gt;45 years) Mid-Year 2012]]*100</f>
        <v>10.376786377601478</v>
      </c>
      <c r="R76" s="10">
        <v>12803.008906419018</v>
      </c>
      <c r="S76" s="27">
        <f>Table31112[[#This Row],[Cases (severe)]]/Table31112[[#This Row],[Population (&gt;45 years) Mid-Year 2012]]*100</f>
        <v>2.8483393954445222</v>
      </c>
    </row>
    <row r="77" spans="1:19" x14ac:dyDescent="0.65">
      <c r="A77" s="5" t="s">
        <v>1002</v>
      </c>
      <c r="B77" s="5" t="s">
        <v>911</v>
      </c>
      <c r="C77" s="6">
        <v>82017.282217341533</v>
      </c>
      <c r="D77" s="6">
        <v>8380.8277698293641</v>
      </c>
      <c r="E77" s="7">
        <v>10.218368060063982</v>
      </c>
      <c r="F77" s="5">
        <v>9.4600000000000009</v>
      </c>
      <c r="G77" s="5">
        <v>10.94</v>
      </c>
      <c r="H77" s="29">
        <v>2424.9252991231328</v>
      </c>
      <c r="I77" s="27">
        <v>2.9566016786909026</v>
      </c>
      <c r="J77" s="5">
        <v>2.54</v>
      </c>
      <c r="K77" s="5">
        <v>3.42</v>
      </c>
      <c r="M77" s="5" t="s">
        <v>1003</v>
      </c>
      <c r="N77" s="5" t="s">
        <v>1004</v>
      </c>
      <c r="O77" s="6">
        <v>266939.40997633146</v>
      </c>
      <c r="P77" s="6">
        <v>29590.44138946792</v>
      </c>
      <c r="Q77" s="7">
        <f>Table31112[[#This Row],[Cases (general)]]/Table31112[[#This Row],[Population (&gt;45 years) Mid-Year 2012]]*100</f>
        <v>11.085077842980022</v>
      </c>
      <c r="R77" s="10">
        <v>9029.4858550515182</v>
      </c>
      <c r="S77" s="27">
        <f>Table31112[[#This Row],[Cases (severe)]]/Table31112[[#This Row],[Population (&gt;45 years) Mid-Year 2012]]*100</f>
        <v>3.3825975174861327</v>
      </c>
    </row>
    <row r="78" spans="1:19" x14ac:dyDescent="0.65">
      <c r="A78" s="9" t="s">
        <v>1005</v>
      </c>
      <c r="B78" s="9" t="s">
        <v>1006</v>
      </c>
      <c r="C78" s="10">
        <v>118568.31576580495</v>
      </c>
      <c r="D78" s="10">
        <v>13176.009925038723</v>
      </c>
      <c r="E78" s="27">
        <v>11.11258926125244</v>
      </c>
      <c r="F78" s="9">
        <v>10.32</v>
      </c>
      <c r="G78" s="9">
        <v>11.85</v>
      </c>
      <c r="H78" s="29">
        <v>4014.4750598734754</v>
      </c>
      <c r="I78" s="27">
        <v>3.3857897482458461</v>
      </c>
      <c r="J78" s="9">
        <v>2.8899999999999997</v>
      </c>
      <c r="K78" s="9">
        <v>3.93</v>
      </c>
      <c r="M78" s="9" t="s">
        <v>1007</v>
      </c>
      <c r="N78" s="9" t="s">
        <v>1008</v>
      </c>
      <c r="O78" s="10">
        <v>147066.80901111421</v>
      </c>
      <c r="P78" s="10">
        <v>16168.323627965403</v>
      </c>
      <c r="Q78" s="27">
        <f>Table31112[[#This Row],[Cases (general)]]/Table31112[[#This Row],[Population (&gt;45 years) Mid-Year 2012]]*100</f>
        <v>10.993863086227378</v>
      </c>
      <c r="R78" s="10">
        <v>5069.0628101898501</v>
      </c>
      <c r="S78" s="27">
        <f>Table31112[[#This Row],[Cases (severe)]]/Table31112[[#This Row],[Population (&gt;45 years) Mid-Year 2012]]*100</f>
        <v>3.4467755466202905</v>
      </c>
    </row>
    <row r="79" spans="1:19" x14ac:dyDescent="0.65">
      <c r="A79" s="5" t="s">
        <v>1009</v>
      </c>
      <c r="B79" s="5" t="s">
        <v>1010</v>
      </c>
      <c r="C79" s="6">
        <v>94086.907899744125</v>
      </c>
      <c r="D79" s="6">
        <v>10352.666829318852</v>
      </c>
      <c r="E79" s="7">
        <v>11.003302223886781</v>
      </c>
      <c r="F79" s="5">
        <v>10.16</v>
      </c>
      <c r="G79" s="5">
        <v>11.78</v>
      </c>
      <c r="H79" s="29">
        <v>3106.6212354258028</v>
      </c>
      <c r="I79" s="27">
        <v>3.3018625523917837</v>
      </c>
      <c r="J79" s="5">
        <v>2.82</v>
      </c>
      <c r="K79" s="5">
        <v>3.83</v>
      </c>
      <c r="M79" s="5" t="s">
        <v>1011</v>
      </c>
      <c r="N79" s="5" t="s">
        <v>1012</v>
      </c>
      <c r="O79" s="6">
        <v>88524.098264546643</v>
      </c>
      <c r="P79" s="6">
        <v>9034.1397030918706</v>
      </c>
      <c r="Q79" s="7">
        <f>Table31112[[#This Row],[Cases (general)]]/Table31112[[#This Row],[Population (&gt;45 years) Mid-Year 2012]]*100</f>
        <v>10.205288593953393</v>
      </c>
      <c r="R79" s="10">
        <v>2402.0136845265165</v>
      </c>
      <c r="S79" s="27">
        <f>Table31112[[#This Row],[Cases (severe)]]/Table31112[[#This Row],[Population (&gt;45 years) Mid-Year 2012]]*100</f>
        <v>2.7134009062123465</v>
      </c>
    </row>
    <row r="80" spans="1:19" x14ac:dyDescent="0.65">
      <c r="A80" s="5" t="s">
        <v>1013</v>
      </c>
      <c r="B80" s="5" t="s">
        <v>914</v>
      </c>
      <c r="C80" s="6">
        <v>111369.63579499791</v>
      </c>
      <c r="D80" s="6">
        <v>11818.964032940537</v>
      </c>
      <c r="E80" s="7">
        <v>10.612375580266894</v>
      </c>
      <c r="F80" s="5">
        <v>9.84</v>
      </c>
      <c r="G80" s="5">
        <v>11.33</v>
      </c>
      <c r="H80" s="29">
        <v>3665.9585282918147</v>
      </c>
      <c r="I80" s="27">
        <v>3.2917047370733985</v>
      </c>
      <c r="J80" s="5">
        <v>2.81</v>
      </c>
      <c r="K80" s="5">
        <v>3.83</v>
      </c>
      <c r="M80" s="5" t="s">
        <v>1014</v>
      </c>
      <c r="N80" s="5" t="s">
        <v>1015</v>
      </c>
      <c r="O80" s="6">
        <v>75008.17360341204</v>
      </c>
      <c r="P80" s="6">
        <v>8476.8862995437285</v>
      </c>
      <c r="Q80" s="7">
        <f>Table31112[[#This Row],[Cases (general)]]/Table31112[[#This Row],[Population (&gt;45 years) Mid-Year 2012]]*100</f>
        <v>11.301283436606866</v>
      </c>
      <c r="R80" s="10">
        <v>2551.125558250008</v>
      </c>
      <c r="S80" s="27">
        <f>Table31112[[#This Row],[Cases (severe)]]/Table31112[[#This Row],[Population (&gt;45 years) Mid-Year 2012]]*100</f>
        <v>3.4011300844871659</v>
      </c>
    </row>
    <row r="81" spans="1:19" x14ac:dyDescent="0.65">
      <c r="A81" s="5" t="s">
        <v>1016</v>
      </c>
      <c r="B81" s="5" t="s">
        <v>1017</v>
      </c>
      <c r="C81" s="6">
        <v>90056.29864987763</v>
      </c>
      <c r="D81" s="6">
        <v>9835.1763974427959</v>
      </c>
      <c r="E81" s="7">
        <v>10.921142157618711</v>
      </c>
      <c r="F81" s="5">
        <v>10.130000000000001</v>
      </c>
      <c r="G81" s="5">
        <v>11.66</v>
      </c>
      <c r="H81" s="29">
        <v>2927.792557912403</v>
      </c>
      <c r="I81" s="27">
        <v>3.2510700149538398</v>
      </c>
      <c r="J81" s="5">
        <v>2.77</v>
      </c>
      <c r="K81" s="5">
        <v>3.7800000000000002</v>
      </c>
      <c r="M81" s="5" t="s">
        <v>1018</v>
      </c>
      <c r="N81" s="5" t="s">
        <v>1019</v>
      </c>
      <c r="O81" s="6">
        <v>90668.411772817519</v>
      </c>
      <c r="P81" s="6">
        <v>9636.8326338049337</v>
      </c>
      <c r="Q81" s="7">
        <f>Table31112[[#This Row],[Cases (general)]]/Table31112[[#This Row],[Population (&gt;45 years) Mid-Year 2012]]*100</f>
        <v>10.628654947603335</v>
      </c>
      <c r="R81" s="10">
        <v>2781.4110195398512</v>
      </c>
      <c r="S81" s="27">
        <f>Table31112[[#This Row],[Cases (severe)]]/Table31112[[#This Row],[Population (&gt;45 years) Mid-Year 2012]]*100</f>
        <v>3.0676736971075091</v>
      </c>
    </row>
    <row r="82" spans="1:19" x14ac:dyDescent="0.65">
      <c r="A82" s="5" t="s">
        <v>1020</v>
      </c>
      <c r="B82" s="5" t="s">
        <v>920</v>
      </c>
      <c r="C82" s="6">
        <v>245737.9518307804</v>
      </c>
      <c r="D82" s="6">
        <v>25835.031766695094</v>
      </c>
      <c r="E82" s="7">
        <v>10.513244524999363</v>
      </c>
      <c r="F82" s="5">
        <v>9.7199999999999989</v>
      </c>
      <c r="G82" s="5">
        <v>11.26</v>
      </c>
      <c r="H82" s="29">
        <v>7219.0232019977375</v>
      </c>
      <c r="I82" s="27">
        <v>2.9376911165140682</v>
      </c>
      <c r="J82" s="5">
        <v>2.52</v>
      </c>
      <c r="K82" s="5">
        <v>3.4000000000000004</v>
      </c>
      <c r="M82" s="5" t="s">
        <v>1021</v>
      </c>
      <c r="N82" s="5" t="s">
        <v>1022</v>
      </c>
      <c r="O82" s="6">
        <v>71001.614196426148</v>
      </c>
      <c r="P82" s="6">
        <v>7805.7878831793078</v>
      </c>
      <c r="Q82" s="7">
        <f>Table31112[[#This Row],[Cases (general)]]/Table31112[[#This Row],[Population (&gt;45 years) Mid-Year 2012]]*100</f>
        <v>10.993817494887617</v>
      </c>
      <c r="R82" s="10">
        <v>2318.5400247436505</v>
      </c>
      <c r="S82" s="27">
        <f>Table31112[[#This Row],[Cases (severe)]]/Table31112[[#This Row],[Population (&gt;45 years) Mid-Year 2012]]*100</f>
        <v>3.2654750895231817</v>
      </c>
    </row>
    <row r="83" spans="1:19" x14ac:dyDescent="0.65">
      <c r="A83" s="9" t="s">
        <v>1023</v>
      </c>
      <c r="B83" s="9" t="s">
        <v>1024</v>
      </c>
      <c r="C83" s="10">
        <v>89621.514495016163</v>
      </c>
      <c r="D83" s="10">
        <v>10367.160533414004</v>
      </c>
      <c r="E83" s="27">
        <v>11.567714060434138</v>
      </c>
      <c r="F83" s="9">
        <v>10.75</v>
      </c>
      <c r="G83" s="9">
        <v>12.33</v>
      </c>
      <c r="H83" s="29">
        <v>3246.6976306283996</v>
      </c>
      <c r="I83" s="27">
        <v>3.6226764214824727</v>
      </c>
      <c r="J83" s="9">
        <v>3.0700000000000003</v>
      </c>
      <c r="K83" s="9">
        <v>4.2299999999999995</v>
      </c>
      <c r="M83" s="9" t="s">
        <v>1025</v>
      </c>
      <c r="N83" s="9" t="s">
        <v>1026</v>
      </c>
      <c r="O83" s="10">
        <v>78333.067007094302</v>
      </c>
      <c r="P83" s="10">
        <v>8818.9456815020767</v>
      </c>
      <c r="Q83" s="27">
        <f>Table31112[[#This Row],[Cases (general)]]/Table31112[[#This Row],[Population (&gt;45 years) Mid-Year 2012]]*100</f>
        <v>11.258266806664651</v>
      </c>
      <c r="R83" s="10">
        <v>2638.2831065807636</v>
      </c>
      <c r="S83" s="27">
        <f>Table31112[[#This Row],[Cases (severe)]]/Table31112[[#This Row],[Population (&gt;45 years) Mid-Year 2012]]*100</f>
        <v>3.3680324381296409</v>
      </c>
    </row>
    <row r="84" spans="1:19" x14ac:dyDescent="0.65">
      <c r="A84" s="5" t="s">
        <v>1027</v>
      </c>
      <c r="B84" s="5" t="s">
        <v>1028</v>
      </c>
      <c r="C84" s="6">
        <v>82240.649310395238</v>
      </c>
      <c r="D84" s="6">
        <v>8750.6792169921955</v>
      </c>
      <c r="E84" s="7">
        <v>10.640333327093646</v>
      </c>
      <c r="F84" s="5">
        <v>9.7799999999999994</v>
      </c>
      <c r="G84" s="5">
        <v>11.44</v>
      </c>
      <c r="H84" s="29">
        <v>2315.4824244134716</v>
      </c>
      <c r="I84" s="27">
        <v>2.8154964329652037</v>
      </c>
      <c r="J84" s="5">
        <v>2.4</v>
      </c>
      <c r="K84" s="5">
        <v>3.27</v>
      </c>
      <c r="M84" s="5" t="s">
        <v>1029</v>
      </c>
      <c r="N84" s="5" t="s">
        <v>1030</v>
      </c>
      <c r="O84" s="6">
        <v>99563.383576768581</v>
      </c>
      <c r="P84" s="6">
        <v>10858.534006105549</v>
      </c>
      <c r="Q84" s="7">
        <f>Table31112[[#This Row],[Cases (general)]]/Table31112[[#This Row],[Population (&gt;45 years) Mid-Year 2012]]*100</f>
        <v>10.906152057129567</v>
      </c>
      <c r="R84" s="10">
        <v>3282.2662545586345</v>
      </c>
      <c r="S84" s="27">
        <f>Table31112[[#This Row],[Cases (severe)]]/Table31112[[#This Row],[Population (&gt;45 years) Mid-Year 2012]]*100</f>
        <v>3.2966600135960986</v>
      </c>
    </row>
    <row r="85" spans="1:19" x14ac:dyDescent="0.65">
      <c r="A85" s="5" t="s">
        <v>1031</v>
      </c>
      <c r="B85" s="5" t="s">
        <v>926</v>
      </c>
      <c r="C85" s="6">
        <v>97132.449467519022</v>
      </c>
      <c r="D85" s="6">
        <v>10259.112964439879</v>
      </c>
      <c r="E85" s="7">
        <v>10.561983169044362</v>
      </c>
      <c r="F85" s="5">
        <v>9.7799999999999994</v>
      </c>
      <c r="G85" s="5">
        <v>11.29</v>
      </c>
      <c r="H85" s="29">
        <v>3011.1669490173681</v>
      </c>
      <c r="I85" s="27">
        <v>3.1000634512818164</v>
      </c>
      <c r="J85" s="5">
        <v>2.63</v>
      </c>
      <c r="K85" s="5">
        <v>3.62</v>
      </c>
      <c r="M85" s="5" t="s">
        <v>1032</v>
      </c>
      <c r="N85" s="5" t="s">
        <v>1033</v>
      </c>
      <c r="O85" s="6">
        <v>98502.573397794433</v>
      </c>
      <c r="P85" s="6">
        <v>10706.876546300195</v>
      </c>
      <c r="Q85" s="7">
        <f>Table31112[[#This Row],[Cases (general)]]/Table31112[[#This Row],[Population (&gt;45 years) Mid-Year 2012]]*100</f>
        <v>10.869641448920696</v>
      </c>
      <c r="R85" s="10">
        <v>3089.2101624180018</v>
      </c>
      <c r="S85" s="27">
        <f>Table31112[[#This Row],[Cases (severe)]]/Table31112[[#This Row],[Population (&gt;45 years) Mid-Year 2012]]*100</f>
        <v>3.1361720367877948</v>
      </c>
    </row>
    <row r="86" spans="1:19" x14ac:dyDescent="0.65">
      <c r="A86" s="5" t="s">
        <v>1034</v>
      </c>
      <c r="B86" s="5" t="s">
        <v>1035</v>
      </c>
      <c r="C86" s="6">
        <v>103145.95603950297</v>
      </c>
      <c r="D86" s="6">
        <v>10453.518301715827</v>
      </c>
      <c r="E86" s="7">
        <v>10.134685549584052</v>
      </c>
      <c r="F86" s="5">
        <v>9.35</v>
      </c>
      <c r="G86" s="5">
        <v>10.86</v>
      </c>
      <c r="H86" s="29">
        <v>2840.3344606614905</v>
      </c>
      <c r="I86" s="27">
        <v>2.7537035156010727</v>
      </c>
      <c r="J86" s="5">
        <v>2.36</v>
      </c>
      <c r="K86" s="5">
        <v>3.19</v>
      </c>
      <c r="M86" s="5" t="s">
        <v>1036</v>
      </c>
      <c r="N86" s="5" t="s">
        <v>1037</v>
      </c>
      <c r="O86" s="6">
        <v>206436.9621181846</v>
      </c>
      <c r="P86" s="6">
        <v>22993.639403135589</v>
      </c>
      <c r="Q86" s="7">
        <f>Table31112[[#This Row],[Cases (general)]]/Table31112[[#This Row],[Population (&gt;45 years) Mid-Year 2012]]*100</f>
        <v>11.138334514907166</v>
      </c>
      <c r="R86" s="10">
        <v>6807.1598895047155</v>
      </c>
      <c r="S86" s="27">
        <f>Table31112[[#This Row],[Cases (severe)]]/Table31112[[#This Row],[Population (&gt;45 years) Mid-Year 2012]]*100</f>
        <v>3.2974520743081057</v>
      </c>
    </row>
    <row r="87" spans="1:19" x14ac:dyDescent="0.65">
      <c r="A87" s="5" t="s">
        <v>1038</v>
      </c>
      <c r="B87" s="5" t="s">
        <v>930</v>
      </c>
      <c r="C87" s="6">
        <v>83582.935440116649</v>
      </c>
      <c r="D87" s="6">
        <v>8761.5385780732377</v>
      </c>
      <c r="E87" s="7">
        <v>10.48244899743977</v>
      </c>
      <c r="F87" s="5">
        <v>9.7000000000000011</v>
      </c>
      <c r="G87" s="5">
        <v>11.219999999999999</v>
      </c>
      <c r="H87" s="29">
        <v>2471.2914469307425</v>
      </c>
      <c r="I87" s="27">
        <v>2.9566945177720068</v>
      </c>
      <c r="J87" s="5">
        <v>2.5100000000000002</v>
      </c>
      <c r="K87" s="5">
        <v>3.45</v>
      </c>
      <c r="M87" s="5" t="s">
        <v>1039</v>
      </c>
      <c r="N87" s="5" t="s">
        <v>1040</v>
      </c>
      <c r="O87" s="6">
        <v>287527.67478151806</v>
      </c>
      <c r="P87" s="6">
        <v>31568.292889648797</v>
      </c>
      <c r="Q87" s="7">
        <f>Table31112[[#This Row],[Cases (general)]]/Table31112[[#This Row],[Population (&gt;45 years) Mid-Year 2012]]*100</f>
        <v>10.979218926886396</v>
      </c>
      <c r="R87" s="10">
        <v>9054.5199873757156</v>
      </c>
      <c r="S87" s="27">
        <f>Table31112[[#This Row],[Cases (severe)]]/Table31112[[#This Row],[Population (&gt;45 years) Mid-Year 2012]]*100</f>
        <v>3.1490951242366214</v>
      </c>
    </row>
    <row r="88" spans="1:19" x14ac:dyDescent="0.65">
      <c r="A88" s="5" t="s">
        <v>1041</v>
      </c>
      <c r="B88" s="5" t="s">
        <v>934</v>
      </c>
      <c r="C88" s="6">
        <v>107835.86463891885</v>
      </c>
      <c r="D88" s="6">
        <v>12618.304063629061</v>
      </c>
      <c r="E88" s="7">
        <v>11.701398329656469</v>
      </c>
      <c r="F88" s="5">
        <v>10.9</v>
      </c>
      <c r="G88" s="5">
        <v>12.45</v>
      </c>
      <c r="H88" s="29">
        <v>4135.7651507485425</v>
      </c>
      <c r="I88" s="27">
        <v>3.8352391630079654</v>
      </c>
      <c r="J88" s="5">
        <v>3.29</v>
      </c>
      <c r="K88" s="5">
        <v>4.4400000000000004</v>
      </c>
      <c r="M88" s="5" t="s">
        <v>1042</v>
      </c>
      <c r="N88" s="5" t="s">
        <v>1043</v>
      </c>
      <c r="O88" s="6">
        <v>163422.37314863157</v>
      </c>
      <c r="P88" s="6">
        <v>18304.364858200461</v>
      </c>
      <c r="Q88" s="7">
        <f>Table31112[[#This Row],[Cases (general)]]/Table31112[[#This Row],[Population (&gt;45 years) Mid-Year 2012]]*100</f>
        <v>11.200648054200487</v>
      </c>
      <c r="R88" s="10">
        <v>5352.4153224069769</v>
      </c>
      <c r="S88" s="27">
        <f>Table31112[[#This Row],[Cases (severe)]]/Table31112[[#This Row],[Population (&gt;45 years) Mid-Year 2012]]*100</f>
        <v>3.2752035227997767</v>
      </c>
    </row>
    <row r="89" spans="1:19" x14ac:dyDescent="0.65">
      <c r="A89" s="5" t="s">
        <v>1044</v>
      </c>
      <c r="B89" s="5" t="s">
        <v>938</v>
      </c>
      <c r="C89" s="6">
        <v>181612.51734225941</v>
      </c>
      <c r="D89" s="6">
        <v>19415.96584495929</v>
      </c>
      <c r="E89" s="7">
        <v>10.69087424649743</v>
      </c>
      <c r="F89" s="5">
        <v>9.89</v>
      </c>
      <c r="G89" s="5">
        <v>11.43</v>
      </c>
      <c r="H89" s="29">
        <v>5615.876313281954</v>
      </c>
      <c r="I89" s="27">
        <v>3.0922297960901122</v>
      </c>
      <c r="J89" s="5">
        <v>2.6599999999999997</v>
      </c>
      <c r="K89" s="5">
        <v>3.56</v>
      </c>
      <c r="M89" s="5" t="s">
        <v>1045</v>
      </c>
      <c r="N89" s="5" t="s">
        <v>1046</v>
      </c>
      <c r="O89" s="6">
        <v>403729.69261427945</v>
      </c>
      <c r="P89" s="6">
        <v>44259.280289072914</v>
      </c>
      <c r="Q89" s="7">
        <f>Table31112[[#This Row],[Cases (general)]]/Table31112[[#This Row],[Population (&gt;45 years) Mid-Year 2012]]*100</f>
        <v>10.962602230834165</v>
      </c>
      <c r="R89" s="10">
        <v>13021.092749652626</v>
      </c>
      <c r="S89" s="27">
        <f>Table31112[[#This Row],[Cases (severe)]]/Table31112[[#This Row],[Population (&gt;45 years) Mid-Year 2012]]*100</f>
        <v>3.2252006696205244</v>
      </c>
    </row>
    <row r="90" spans="1:19" x14ac:dyDescent="0.65">
      <c r="A90" s="5" t="s">
        <v>1047</v>
      </c>
      <c r="B90" s="5" t="s">
        <v>942</v>
      </c>
      <c r="C90" s="6">
        <v>75199.292563221374</v>
      </c>
      <c r="D90" s="6">
        <v>8229.687292090166</v>
      </c>
      <c r="E90" s="7">
        <v>10.943836054270488</v>
      </c>
      <c r="F90" s="5">
        <v>10.130000000000001</v>
      </c>
      <c r="G90" s="5">
        <v>11.700000000000001</v>
      </c>
      <c r="H90" s="29">
        <v>2518.3067693503049</v>
      </c>
      <c r="I90" s="27">
        <v>3.3488443198616573</v>
      </c>
      <c r="J90" s="5">
        <v>2.86</v>
      </c>
      <c r="K90" s="5">
        <v>3.8899999999999997</v>
      </c>
      <c r="M90" s="5" t="s">
        <v>1048</v>
      </c>
      <c r="N90" s="5" t="s">
        <v>1049</v>
      </c>
      <c r="O90" s="6">
        <v>89858.693339316713</v>
      </c>
      <c r="P90" s="6">
        <v>10396.506701741799</v>
      </c>
      <c r="Q90" s="7">
        <f>Table31112[[#This Row],[Cases (general)]]/Table31112[[#This Row],[Population (&gt;45 years) Mid-Year 2012]]*100</f>
        <v>11.569839617501891</v>
      </c>
      <c r="R90" s="10">
        <v>3284.2661400497914</v>
      </c>
      <c r="S90" s="27">
        <f>Table31112[[#This Row],[Cases (severe)]]/Table31112[[#This Row],[Population (&gt;45 years) Mid-Year 2012]]*100</f>
        <v>3.65492309981409</v>
      </c>
    </row>
    <row r="91" spans="1:19" x14ac:dyDescent="0.65">
      <c r="A91" s="5" t="s">
        <v>1050</v>
      </c>
      <c r="B91" s="5" t="s">
        <v>1051</v>
      </c>
      <c r="C91" s="6">
        <v>59450.761043324586</v>
      </c>
      <c r="D91" s="6">
        <v>6001.0227116921069</v>
      </c>
      <c r="E91" s="7">
        <v>10.094105788349585</v>
      </c>
      <c r="F91" s="5">
        <v>9.2899999999999991</v>
      </c>
      <c r="G91" s="5">
        <v>10.870000000000001</v>
      </c>
      <c r="H91" s="29">
        <v>1520.0504074442713</v>
      </c>
      <c r="I91" s="27">
        <v>2.556822990956833</v>
      </c>
      <c r="J91" s="5">
        <v>2.19</v>
      </c>
      <c r="K91" s="5">
        <v>2.96</v>
      </c>
      <c r="M91" s="5" t="s">
        <v>1052</v>
      </c>
      <c r="N91" s="5" t="s">
        <v>1053</v>
      </c>
      <c r="O91" s="6">
        <v>279090.99936596194</v>
      </c>
      <c r="P91" s="6">
        <v>28894.723189906799</v>
      </c>
      <c r="Q91" s="7">
        <f>Table31112[[#This Row],[Cases (general)]]/Table31112[[#This Row],[Population (&gt;45 years) Mid-Year 2012]]*100</f>
        <v>10.353154797377824</v>
      </c>
      <c r="R91" s="10">
        <v>7954.6352559087036</v>
      </c>
      <c r="S91" s="27">
        <f>Table31112[[#This Row],[Cases (severe)]]/Table31112[[#This Row],[Population (&gt;45 years) Mid-Year 2012]]*100</f>
        <v>2.8501941209068078</v>
      </c>
    </row>
    <row r="92" spans="1:19" x14ac:dyDescent="0.65">
      <c r="A92" s="5" t="s">
        <v>1054</v>
      </c>
      <c r="B92" s="5" t="s">
        <v>949</v>
      </c>
      <c r="C92" s="6">
        <v>280974.30681750725</v>
      </c>
      <c r="D92" s="6">
        <v>32495.053941676426</v>
      </c>
      <c r="E92" s="7">
        <v>11.565133591656819</v>
      </c>
      <c r="F92" s="5">
        <v>10.74</v>
      </c>
      <c r="G92" s="5">
        <v>12.32</v>
      </c>
      <c r="H92" s="29">
        <v>9864.3192674236143</v>
      </c>
      <c r="I92" s="27">
        <v>3.5107551140951663</v>
      </c>
      <c r="J92" s="5">
        <v>3.02</v>
      </c>
      <c r="K92" s="5">
        <v>4.04</v>
      </c>
      <c r="M92" s="5" t="s">
        <v>1055</v>
      </c>
      <c r="N92" s="5" t="s">
        <v>1056</v>
      </c>
      <c r="O92" s="6">
        <v>74515.70752974764</v>
      </c>
      <c r="P92" s="6">
        <v>8381.3078119069542</v>
      </c>
      <c r="Q92" s="7">
        <f>Table31112[[#This Row],[Cases (general)]]/Table31112[[#This Row],[Population (&gt;45 years) Mid-Year 2012]]*100</f>
        <v>11.247706141099213</v>
      </c>
      <c r="R92" s="10">
        <v>2598.7339939492563</v>
      </c>
      <c r="S92" s="27">
        <f>Table31112[[#This Row],[Cases (severe)]]/Table31112[[#This Row],[Population (&gt;45 years) Mid-Year 2012]]*100</f>
        <v>3.4874982471471636</v>
      </c>
    </row>
    <row r="93" spans="1:19" x14ac:dyDescent="0.65">
      <c r="A93" s="5" t="s">
        <v>1057</v>
      </c>
      <c r="B93" s="5" t="s">
        <v>1058</v>
      </c>
      <c r="C93" s="6">
        <v>67796.64468262381</v>
      </c>
      <c r="D93" s="6">
        <v>6837.9772051971831</v>
      </c>
      <c r="E93" s="7">
        <v>10.086011243193202</v>
      </c>
      <c r="F93" s="5">
        <v>9.32</v>
      </c>
      <c r="G93" s="5">
        <v>10.81</v>
      </c>
      <c r="H93" s="29">
        <v>1851.8006418321002</v>
      </c>
      <c r="I93" s="27">
        <v>2.7314033389772718</v>
      </c>
      <c r="J93" s="5">
        <v>2.35</v>
      </c>
      <c r="K93" s="5">
        <v>3.15</v>
      </c>
      <c r="M93" s="5" t="s">
        <v>1059</v>
      </c>
      <c r="N93" s="5" t="s">
        <v>1060</v>
      </c>
      <c r="O93" s="6">
        <v>82103.895113325969</v>
      </c>
      <c r="P93" s="6">
        <v>8594.0129354662022</v>
      </c>
      <c r="Q93" s="7">
        <f>Table31112[[#This Row],[Cases (general)]]/Table31112[[#This Row],[Population (&gt;45 years) Mid-Year 2012]]*100</f>
        <v>10.467241442813522</v>
      </c>
      <c r="R93" s="10">
        <v>2488.2510681928316</v>
      </c>
      <c r="S93" s="27">
        <f>Table31112[[#This Row],[Cases (severe)]]/Table31112[[#This Row],[Population (&gt;45 years) Mid-Year 2012]]*100</f>
        <v>3.0306126947550545</v>
      </c>
    </row>
    <row r="94" spans="1:19" x14ac:dyDescent="0.65">
      <c r="A94" s="9" t="s">
        <v>1061</v>
      </c>
      <c r="B94" s="9" t="s">
        <v>953</v>
      </c>
      <c r="C94" s="10">
        <v>69240.763818392123</v>
      </c>
      <c r="D94" s="10">
        <v>7845.6086583414917</v>
      </c>
      <c r="E94" s="27">
        <v>11.330910038657743</v>
      </c>
      <c r="F94" s="9">
        <v>10.52</v>
      </c>
      <c r="G94" s="9">
        <v>12.07</v>
      </c>
      <c r="H94" s="29">
        <v>2383.5856434634579</v>
      </c>
      <c r="I94" s="27">
        <v>3.4424614822376514</v>
      </c>
      <c r="J94" s="9">
        <v>2.93</v>
      </c>
      <c r="K94" s="9">
        <v>4</v>
      </c>
      <c r="M94" s="9" t="s">
        <v>1062</v>
      </c>
      <c r="N94" s="9" t="s">
        <v>1063</v>
      </c>
      <c r="O94" s="10">
        <v>114163.37771856757</v>
      </c>
      <c r="P94" s="10">
        <v>12819.611604597614</v>
      </c>
      <c r="Q94" s="27">
        <f>Table31112[[#This Row],[Cases (general)]]/Table31112[[#This Row],[Population (&gt;45 years) Mid-Year 2012]]*100</f>
        <v>11.229180373587202</v>
      </c>
      <c r="R94" s="10">
        <v>4004.648097337873</v>
      </c>
      <c r="S94" s="27">
        <f>Table31112[[#This Row],[Cases (severe)]]/Table31112[[#This Row],[Population (&gt;45 years) Mid-Year 2012]]*100</f>
        <v>3.5078220155766782</v>
      </c>
    </row>
    <row r="95" spans="1:19" x14ac:dyDescent="0.65">
      <c r="A95" s="5" t="s">
        <v>1064</v>
      </c>
      <c r="B95" s="5" t="s">
        <v>1065</v>
      </c>
      <c r="C95" s="6">
        <v>99057.6730313179</v>
      </c>
      <c r="D95" s="6">
        <v>9805.018659962212</v>
      </c>
      <c r="E95" s="7">
        <v>9.8982929438108993</v>
      </c>
      <c r="F95" s="5">
        <v>9.08</v>
      </c>
      <c r="G95" s="5">
        <v>10.68</v>
      </c>
      <c r="H95" s="29">
        <v>2425.7119880648875</v>
      </c>
      <c r="I95" s="27">
        <v>2.4487876626674652</v>
      </c>
      <c r="J95" s="5">
        <v>2.08</v>
      </c>
      <c r="K95" s="5">
        <v>2.86</v>
      </c>
      <c r="M95" s="5" t="s">
        <v>1066</v>
      </c>
      <c r="N95" s="5" t="s">
        <v>1067</v>
      </c>
      <c r="O95" s="6">
        <v>91332.462518266257</v>
      </c>
      <c r="P95" s="6">
        <v>10709.689868678663</v>
      </c>
      <c r="Q95" s="7">
        <f>Table31112[[#This Row],[Cases (general)]]/Table31112[[#This Row],[Population (&gt;45 years) Mid-Year 2012]]*100</f>
        <v>11.726049614108184</v>
      </c>
      <c r="R95" s="10">
        <v>3556.9861680657568</v>
      </c>
      <c r="S95" s="27">
        <f>Table31112[[#This Row],[Cases (severe)]]/Table31112[[#This Row],[Population (&gt;45 years) Mid-Year 2012]]*100</f>
        <v>3.8945475354443322</v>
      </c>
    </row>
    <row r="96" spans="1:19" x14ac:dyDescent="0.65">
      <c r="A96" s="9" t="s">
        <v>1068</v>
      </c>
      <c r="B96" s="9" t="s">
        <v>1069</v>
      </c>
      <c r="C96" s="10">
        <v>63752.373739234288</v>
      </c>
      <c r="D96" s="10">
        <v>6655.7291799250934</v>
      </c>
      <c r="E96" s="27">
        <v>10.439970764302766</v>
      </c>
      <c r="F96" s="9">
        <v>9.66</v>
      </c>
      <c r="G96" s="9">
        <v>11.17</v>
      </c>
      <c r="H96" s="29">
        <v>2006.4625499096139</v>
      </c>
      <c r="I96" s="27">
        <v>3.1472776557425211</v>
      </c>
      <c r="J96" s="9">
        <v>2.7</v>
      </c>
      <c r="K96" s="9">
        <v>3.63</v>
      </c>
      <c r="M96" s="9" t="s">
        <v>1070</v>
      </c>
      <c r="N96" s="9" t="s">
        <v>1071</v>
      </c>
      <c r="O96" s="10">
        <v>167399.33435026094</v>
      </c>
      <c r="P96" s="10">
        <v>19118.185962677326</v>
      </c>
      <c r="Q96" s="27">
        <f>Table31112[[#This Row],[Cases (general)]]/Table31112[[#This Row],[Population (&gt;45 years) Mid-Year 2012]]*100</f>
        <v>11.420706083977045</v>
      </c>
      <c r="R96" s="10">
        <v>6301.9402493424614</v>
      </c>
      <c r="S96" s="27">
        <f>Table31112[[#This Row],[Cases (severe)]]/Table31112[[#This Row],[Population (&gt;45 years) Mid-Year 2012]]*100</f>
        <v>3.7646148796246024</v>
      </c>
    </row>
    <row r="97" spans="1:19" x14ac:dyDescent="0.65">
      <c r="A97" s="5" t="s">
        <v>1072</v>
      </c>
      <c r="B97" s="5" t="s">
        <v>1073</v>
      </c>
      <c r="C97" s="6">
        <v>80017.743354801452</v>
      </c>
      <c r="D97" s="6">
        <v>8471.5963363935189</v>
      </c>
      <c r="E97" s="7">
        <v>10.587147276611098</v>
      </c>
      <c r="F97" s="5">
        <v>9.75</v>
      </c>
      <c r="G97" s="5">
        <v>11.360000000000001</v>
      </c>
      <c r="H97" s="29">
        <v>2424.4964838436695</v>
      </c>
      <c r="I97" s="27">
        <v>3.0299488102979288</v>
      </c>
      <c r="J97" s="5">
        <v>2.58</v>
      </c>
      <c r="K97" s="5">
        <v>3.52</v>
      </c>
      <c r="M97" s="5" t="s">
        <v>1074</v>
      </c>
      <c r="N97" s="5" t="s">
        <v>1075</v>
      </c>
      <c r="O97" s="6">
        <v>206812.6674261725</v>
      </c>
      <c r="P97" s="6">
        <v>22429.888628928849</v>
      </c>
      <c r="Q97" s="7">
        <f>Table31112[[#This Row],[Cases (general)]]/Table31112[[#This Row],[Population (&gt;45 years) Mid-Year 2012]]*100</f>
        <v>10.845510049298996</v>
      </c>
      <c r="R97" s="10">
        <v>6897.4131378572956</v>
      </c>
      <c r="S97" s="27">
        <f>Table31112[[#This Row],[Cases (severe)]]/Table31112[[#This Row],[Population (&gt;45 years) Mid-Year 2012]]*100</f>
        <v>3.3351018695793955</v>
      </c>
    </row>
    <row r="98" spans="1:19" x14ac:dyDescent="0.65">
      <c r="A98" s="5" t="s">
        <v>1076</v>
      </c>
      <c r="B98" s="5" t="s">
        <v>1077</v>
      </c>
      <c r="C98" s="6">
        <v>96907.788571376688</v>
      </c>
      <c r="D98" s="6">
        <v>10126.032715605052</v>
      </c>
      <c r="E98" s="7">
        <v>10.449142287615819</v>
      </c>
      <c r="F98" s="5">
        <v>9.6199999999999992</v>
      </c>
      <c r="G98" s="5">
        <v>11.219999999999999</v>
      </c>
      <c r="H98" s="29">
        <v>2864.4229360898594</v>
      </c>
      <c r="I98" s="27">
        <v>2.9558232313116855</v>
      </c>
      <c r="J98" s="5">
        <v>2.5100000000000002</v>
      </c>
      <c r="K98" s="5">
        <v>3.45</v>
      </c>
      <c r="M98" s="5" t="s">
        <v>1078</v>
      </c>
      <c r="N98" s="5" t="s">
        <v>1079</v>
      </c>
      <c r="O98" s="6">
        <v>144600.54366630109</v>
      </c>
      <c r="P98" s="6">
        <v>15951.375587937131</v>
      </c>
      <c r="Q98" s="7">
        <f>Table31112[[#This Row],[Cases (general)]]/Table31112[[#This Row],[Population (&gt;45 years) Mid-Year 2012]]*100</f>
        <v>11.031338599077877</v>
      </c>
      <c r="R98" s="10">
        <v>4699.9998500499996</v>
      </c>
      <c r="S98" s="27">
        <f>Table31112[[#This Row],[Cases (severe)]]/Table31112[[#This Row],[Population (&gt;45 years) Mid-Year 2012]]*100</f>
        <v>3.2503334571800275</v>
      </c>
    </row>
    <row r="99" spans="1:19" x14ac:dyDescent="0.65">
      <c r="A99" s="5" t="s">
        <v>1080</v>
      </c>
      <c r="B99" s="5" t="s">
        <v>1081</v>
      </c>
      <c r="C99" s="6">
        <v>120918.4202613579</v>
      </c>
      <c r="D99" s="6">
        <v>12837.080066381097</v>
      </c>
      <c r="E99" s="7">
        <v>10.616314734045087</v>
      </c>
      <c r="F99" s="5">
        <v>9.77</v>
      </c>
      <c r="G99" s="5">
        <v>11.4</v>
      </c>
      <c r="H99" s="29">
        <v>3632.4004741356262</v>
      </c>
      <c r="I99" s="27">
        <v>3.0040103346914999</v>
      </c>
      <c r="J99" s="5">
        <v>2.56</v>
      </c>
      <c r="K99" s="5">
        <v>3.5000000000000004</v>
      </c>
      <c r="M99" s="5" t="s">
        <v>1082</v>
      </c>
      <c r="N99" s="5" t="s">
        <v>1083</v>
      </c>
      <c r="O99" s="6">
        <v>270435.44101939339</v>
      </c>
      <c r="P99" s="6">
        <v>29788.118017049354</v>
      </c>
      <c r="Q99" s="7">
        <f>Table31112[[#This Row],[Cases (general)]]/Table31112[[#This Row],[Population (&gt;45 years) Mid-Year 2012]]*100</f>
        <v>11.014872127989022</v>
      </c>
      <c r="R99" s="10">
        <v>8868.6017434921087</v>
      </c>
      <c r="S99" s="27">
        <f>Table31112[[#This Row],[Cases (severe)]]/Table31112[[#This Row],[Population (&gt;45 years) Mid-Year 2012]]*100</f>
        <v>3.2793785126913626</v>
      </c>
    </row>
    <row r="100" spans="1:19" x14ac:dyDescent="0.65">
      <c r="A100" s="5" t="s">
        <v>1084</v>
      </c>
      <c r="B100" s="5" t="s">
        <v>960</v>
      </c>
      <c r="C100" s="6">
        <v>105097.72063044617</v>
      </c>
      <c r="D100" s="6">
        <v>11280.915968405025</v>
      </c>
      <c r="E100" s="7">
        <v>10.733739895341756</v>
      </c>
      <c r="F100" s="5">
        <v>9.93</v>
      </c>
      <c r="G100" s="5">
        <v>11.5</v>
      </c>
      <c r="H100" s="29">
        <v>3489.7440246037595</v>
      </c>
      <c r="I100" s="27">
        <v>3.3204756631356793</v>
      </c>
      <c r="J100" s="5">
        <v>2.81</v>
      </c>
      <c r="K100" s="5">
        <v>3.8899999999999997</v>
      </c>
      <c r="M100" s="5" t="s">
        <v>1085</v>
      </c>
      <c r="N100" s="5" t="s">
        <v>1086</v>
      </c>
      <c r="O100" s="6">
        <v>563747.4757253509</v>
      </c>
      <c r="P100" s="6">
        <v>59633.9877072991</v>
      </c>
      <c r="Q100" s="7">
        <f>Table31112[[#This Row],[Cases (general)]]/Table31112[[#This Row],[Population (&gt;45 years) Mid-Year 2012]]*100</f>
        <v>10.578138311053275</v>
      </c>
      <c r="R100" s="10">
        <v>16668.528341889352</v>
      </c>
      <c r="S100" s="27">
        <f>Table31112[[#This Row],[Cases (severe)]]/Table31112[[#This Row],[Population (&gt;45 years) Mid-Year 2012]]*100</f>
        <v>2.956736670162937</v>
      </c>
    </row>
    <row r="101" spans="1:19" x14ac:dyDescent="0.65">
      <c r="A101" s="5" t="s">
        <v>1087</v>
      </c>
      <c r="B101" s="5" t="s">
        <v>1088</v>
      </c>
      <c r="C101" s="6">
        <v>84025.661215573098</v>
      </c>
      <c r="D101" s="6">
        <v>9170.6941372492111</v>
      </c>
      <c r="E101" s="7">
        <v>10.91415884692799</v>
      </c>
      <c r="F101" s="5">
        <v>10.119999999999999</v>
      </c>
      <c r="G101" s="5">
        <v>11.66</v>
      </c>
      <c r="H101" s="29">
        <v>2633.0692769588532</v>
      </c>
      <c r="I101" s="27">
        <v>3.1336479950277378</v>
      </c>
      <c r="J101" s="5">
        <v>2.67</v>
      </c>
      <c r="K101" s="5">
        <v>3.64</v>
      </c>
      <c r="M101" s="5" t="s">
        <v>1089</v>
      </c>
      <c r="N101" s="5" t="s">
        <v>1090</v>
      </c>
      <c r="O101" s="6">
        <v>98232.487096560813</v>
      </c>
      <c r="P101" s="6">
        <v>10804.332554470066</v>
      </c>
      <c r="Q101" s="7">
        <f>Table31112[[#This Row],[Cases (general)]]/Table31112[[#This Row],[Population (&gt;45 years) Mid-Year 2012]]*100</f>
        <v>10.998736643865687</v>
      </c>
      <c r="R101" s="10">
        <v>3224.8313683840652</v>
      </c>
      <c r="S101" s="27">
        <f>Table31112[[#This Row],[Cases (severe)]]/Table31112[[#This Row],[Population (&gt;45 years) Mid-Year 2012]]*100</f>
        <v>3.282856276675671</v>
      </c>
    </row>
    <row r="102" spans="1:19" x14ac:dyDescent="0.65">
      <c r="A102" s="5" t="s">
        <v>1091</v>
      </c>
      <c r="B102" s="5" t="s">
        <v>1092</v>
      </c>
      <c r="C102" s="6">
        <v>120666.36282657654</v>
      </c>
      <c r="D102" s="6">
        <v>14557.755778574907</v>
      </c>
      <c r="E102" s="7">
        <v>12.064468869006623</v>
      </c>
      <c r="F102" s="5">
        <v>11.21</v>
      </c>
      <c r="G102" s="5">
        <v>12.839999999999998</v>
      </c>
      <c r="H102" s="29">
        <v>4827.9836789802503</v>
      </c>
      <c r="I102" s="27">
        <v>4.0011024112442639</v>
      </c>
      <c r="J102" s="5">
        <v>3.42</v>
      </c>
      <c r="K102" s="5">
        <v>4.6399999999999997</v>
      </c>
      <c r="M102" s="5" t="s">
        <v>1093</v>
      </c>
      <c r="N102" s="5" t="s">
        <v>1094</v>
      </c>
      <c r="O102" s="6">
        <v>87027.574265152667</v>
      </c>
      <c r="P102" s="6">
        <v>9684.4157738608992</v>
      </c>
      <c r="Q102" s="7">
        <f>Table31112[[#This Row],[Cases (general)]]/Table31112[[#This Row],[Population (&gt;45 years) Mid-Year 2012]]*100</f>
        <v>11.127985417994932</v>
      </c>
      <c r="R102" s="10">
        <v>2798.0524059030054</v>
      </c>
      <c r="S102" s="27">
        <f>Table31112[[#This Row],[Cases (severe)]]/Table31112[[#This Row],[Population (&gt;45 years) Mid-Year 2012]]*100</f>
        <v>3.215133168457613</v>
      </c>
    </row>
    <row r="103" spans="1:19" x14ac:dyDescent="0.65">
      <c r="A103" s="5" t="s">
        <v>1095</v>
      </c>
      <c r="B103" s="5" t="s">
        <v>1096</v>
      </c>
      <c r="C103" s="6">
        <v>92543.391106907409</v>
      </c>
      <c r="D103" s="6">
        <v>9868.3844319855325</v>
      </c>
      <c r="E103" s="7">
        <v>10.663521526443134</v>
      </c>
      <c r="F103" s="5">
        <v>9.879999999999999</v>
      </c>
      <c r="G103" s="5">
        <v>11.4</v>
      </c>
      <c r="H103" s="29">
        <v>2915.1108650771857</v>
      </c>
      <c r="I103" s="27">
        <v>3.1499929756420082</v>
      </c>
      <c r="J103" s="5">
        <v>2.7</v>
      </c>
      <c r="K103" s="5">
        <v>3.65</v>
      </c>
      <c r="M103" s="5" t="s">
        <v>1097</v>
      </c>
      <c r="N103" s="5" t="s">
        <v>1098</v>
      </c>
      <c r="O103" s="6">
        <v>72223.880650718318</v>
      </c>
      <c r="P103" s="6">
        <v>8042.7204474331629</v>
      </c>
      <c r="Q103" s="7">
        <f>Table31112[[#This Row],[Cases (general)]]/Table31112[[#This Row],[Population (&gt;45 years) Mid-Year 2012]]*100</f>
        <v>11.135818755473052</v>
      </c>
      <c r="R103" s="10">
        <v>2441.2387099623816</v>
      </c>
      <c r="S103" s="27">
        <f>Table31112[[#This Row],[Cases (severe)]]/Table31112[[#This Row],[Population (&gt;45 years) Mid-Year 2012]]*100</f>
        <v>3.3800990586042428</v>
      </c>
    </row>
    <row r="104" spans="1:19" x14ac:dyDescent="0.65">
      <c r="A104" s="5" t="s">
        <v>1099</v>
      </c>
      <c r="B104" s="5" t="s">
        <v>967</v>
      </c>
      <c r="C104" s="6">
        <v>187364.31409822294</v>
      </c>
      <c r="D104" s="6">
        <v>21111.520561278154</v>
      </c>
      <c r="E104" s="7">
        <v>11.267631546000139</v>
      </c>
      <c r="F104" s="5">
        <v>10.47</v>
      </c>
      <c r="G104" s="5">
        <v>12</v>
      </c>
      <c r="H104" s="29">
        <v>6337.9028396139902</v>
      </c>
      <c r="I104" s="27">
        <v>3.3826626674573754</v>
      </c>
      <c r="J104" s="5">
        <v>2.88</v>
      </c>
      <c r="K104" s="5">
        <v>3.93</v>
      </c>
      <c r="M104" s="5" t="s">
        <v>1100</v>
      </c>
      <c r="N104" s="5" t="s">
        <v>1101</v>
      </c>
      <c r="O104" s="6">
        <v>72445.268752223623</v>
      </c>
      <c r="P104" s="6">
        <v>8248.7150467683241</v>
      </c>
      <c r="Q104" s="7">
        <f>Table31112[[#This Row],[Cases (general)]]/Table31112[[#This Row],[Population (&gt;45 years) Mid-Year 2012]]*100</f>
        <v>11.386133544456122</v>
      </c>
      <c r="R104" s="10">
        <v>2612.1869348732553</v>
      </c>
      <c r="S104" s="27">
        <f>Table31112[[#This Row],[Cases (severe)]]/Table31112[[#This Row],[Population (&gt;45 years) Mid-Year 2012]]*100</f>
        <v>3.605738483499072</v>
      </c>
    </row>
    <row r="105" spans="1:19" x14ac:dyDescent="0.65">
      <c r="A105" s="5" t="s">
        <v>1102</v>
      </c>
      <c r="B105" s="5" t="s">
        <v>970</v>
      </c>
      <c r="C105" s="6">
        <v>69326.926851418801</v>
      </c>
      <c r="D105" s="6">
        <v>7895.6910708761488</v>
      </c>
      <c r="E105" s="7">
        <v>11.389068330979336</v>
      </c>
      <c r="F105" s="5">
        <v>10.56</v>
      </c>
      <c r="G105" s="5">
        <v>12.17</v>
      </c>
      <c r="H105" s="29">
        <v>2456.9974770553113</v>
      </c>
      <c r="I105" s="27">
        <v>3.5440738744966325</v>
      </c>
      <c r="J105" s="5">
        <v>3.01</v>
      </c>
      <c r="K105" s="5">
        <v>4.1399999999999997</v>
      </c>
      <c r="M105" s="5" t="s">
        <v>1103</v>
      </c>
      <c r="N105" s="5" t="s">
        <v>1104</v>
      </c>
      <c r="O105" s="6">
        <v>128166.6431701793</v>
      </c>
      <c r="P105" s="6">
        <v>13459.303259175193</v>
      </c>
      <c r="Q105" s="7">
        <f>Table31112[[#This Row],[Cases (general)]]/Table31112[[#This Row],[Population (&gt;45 years) Mid-Year 2012]]*100</f>
        <v>10.50140888944401</v>
      </c>
      <c r="R105" s="10">
        <v>3830.3359634673393</v>
      </c>
      <c r="S105" s="27">
        <f>Table31112[[#This Row],[Cases (severe)]]/Table31112[[#This Row],[Population (&gt;45 years) Mid-Year 2012]]*100</f>
        <v>2.9885591669756306</v>
      </c>
    </row>
    <row r="106" spans="1:19" x14ac:dyDescent="0.65">
      <c r="A106" s="5" t="s">
        <v>1105</v>
      </c>
      <c r="B106" s="5" t="s">
        <v>1106</v>
      </c>
      <c r="C106" s="6">
        <v>82028.26254641058</v>
      </c>
      <c r="D106" s="6">
        <v>9643.797563737995</v>
      </c>
      <c r="E106" s="7">
        <v>11.75667661896612</v>
      </c>
      <c r="F106" s="5">
        <v>10.91</v>
      </c>
      <c r="G106" s="5">
        <v>12.540000000000001</v>
      </c>
      <c r="H106" s="29">
        <v>2926.2243625382703</v>
      </c>
      <c r="I106" s="27">
        <v>3.5673353668882317</v>
      </c>
      <c r="J106" s="5">
        <v>3.0300000000000002</v>
      </c>
      <c r="K106" s="5">
        <v>4.1500000000000004</v>
      </c>
      <c r="M106" s="5" t="s">
        <v>1107</v>
      </c>
      <c r="N106" s="5" t="s">
        <v>1108</v>
      </c>
      <c r="O106" s="6">
        <v>514634.04606340034</v>
      </c>
      <c r="P106" s="6">
        <v>52653.094594357899</v>
      </c>
      <c r="Q106" s="7">
        <f>Table31112[[#This Row],[Cases (general)]]/Table31112[[#This Row],[Population (&gt;45 years) Mid-Year 2012]]*100</f>
        <v>10.231172033237634</v>
      </c>
      <c r="R106" s="10">
        <v>14356.826371451851</v>
      </c>
      <c r="S106" s="27">
        <f>Table31112[[#This Row],[Cases (severe)]]/Table31112[[#This Row],[Population (&gt;45 years) Mid-Year 2012]]*100</f>
        <v>2.7897156205019442</v>
      </c>
    </row>
    <row r="107" spans="1:19" x14ac:dyDescent="0.65">
      <c r="A107" s="5" t="s">
        <v>1109</v>
      </c>
      <c r="B107" s="5" t="s">
        <v>1110</v>
      </c>
      <c r="C107" s="6">
        <v>113489.72861209129</v>
      </c>
      <c r="D107" s="6">
        <v>12661.068849537971</v>
      </c>
      <c r="E107" s="7">
        <v>11.15613633442864</v>
      </c>
      <c r="F107" s="5">
        <v>10.33</v>
      </c>
      <c r="G107" s="5">
        <v>11.92</v>
      </c>
      <c r="H107" s="29">
        <v>3723.162256749175</v>
      </c>
      <c r="I107" s="27">
        <v>3.2806152341627546</v>
      </c>
      <c r="J107" s="5">
        <v>2.8000000000000003</v>
      </c>
      <c r="K107" s="5">
        <v>3.81</v>
      </c>
      <c r="M107" s="5" t="s">
        <v>1111</v>
      </c>
      <c r="N107" s="5" t="s">
        <v>1112</v>
      </c>
      <c r="O107" s="6">
        <v>91753.233897593847</v>
      </c>
      <c r="P107" s="6">
        <v>10071.036375528922</v>
      </c>
      <c r="Q107" s="7">
        <f>Table31112[[#This Row],[Cases (general)]]/Table31112[[#This Row],[Population (&gt;45 years) Mid-Year 2012]]*100</f>
        <v>10.976219526789919</v>
      </c>
      <c r="R107" s="10">
        <v>3019.7212541576901</v>
      </c>
      <c r="S107" s="27">
        <f>Table31112[[#This Row],[Cases (severe)]]/Table31112[[#This Row],[Population (&gt;45 years) Mid-Year 2012]]*100</f>
        <v>3.2911333212821829</v>
      </c>
    </row>
    <row r="108" spans="1:19" x14ac:dyDescent="0.65">
      <c r="A108" s="5" t="s">
        <v>1113</v>
      </c>
      <c r="B108" s="5" t="s">
        <v>1114</v>
      </c>
      <c r="C108" s="6">
        <v>70824.542063068642</v>
      </c>
      <c r="D108" s="6">
        <v>7525.6252343459073</v>
      </c>
      <c r="E108" s="7">
        <v>10.625730876797485</v>
      </c>
      <c r="F108" s="5">
        <v>9.8000000000000007</v>
      </c>
      <c r="G108" s="5">
        <v>11.4</v>
      </c>
      <c r="H108" s="29">
        <v>2186.884568676664</v>
      </c>
      <c r="I108" s="27">
        <v>3.0877497010906287</v>
      </c>
      <c r="J108" s="5">
        <v>2.62</v>
      </c>
      <c r="K108" s="5">
        <v>3.5999999999999996</v>
      </c>
      <c r="M108" s="5" t="s">
        <v>1115</v>
      </c>
      <c r="N108" s="5" t="s">
        <v>1116</v>
      </c>
      <c r="O108" s="6">
        <v>80302.746438708578</v>
      </c>
      <c r="P108" s="6">
        <v>8966.5970666722533</v>
      </c>
      <c r="Q108" s="7">
        <f>Table31112[[#This Row],[Cases (general)]]/Table31112[[#This Row],[Population (&gt;45 years) Mid-Year 2012]]*100</f>
        <v>11.165990534976345</v>
      </c>
      <c r="R108" s="10">
        <v>2836.4558316682123</v>
      </c>
      <c r="S108" s="27">
        <f>Table31112[[#This Row],[Cases (severe)]]/Table31112[[#This Row],[Population (&gt;45 years) Mid-Year 2012]]*100</f>
        <v>3.5322027669790215</v>
      </c>
    </row>
    <row r="109" spans="1:19" x14ac:dyDescent="0.65">
      <c r="A109" s="5" t="s">
        <v>1117</v>
      </c>
      <c r="B109" s="5" t="s">
        <v>978</v>
      </c>
      <c r="C109" s="6">
        <v>170196.80291017832</v>
      </c>
      <c r="D109" s="6">
        <v>18242.564552414064</v>
      </c>
      <c r="E109" s="7">
        <v>10.718511887700741</v>
      </c>
      <c r="F109" s="5">
        <v>9.8699999999999992</v>
      </c>
      <c r="G109" s="5">
        <v>11.5</v>
      </c>
      <c r="H109" s="29">
        <v>5096.0276164328607</v>
      </c>
      <c r="I109" s="27">
        <v>2.9941968403357704</v>
      </c>
      <c r="J109" s="5">
        <v>2.56</v>
      </c>
      <c r="K109" s="5">
        <v>3.47</v>
      </c>
      <c r="M109" s="5" t="s">
        <v>1118</v>
      </c>
      <c r="N109" s="5" t="s">
        <v>1119</v>
      </c>
      <c r="O109" s="6">
        <v>65908.437521687825</v>
      </c>
      <c r="P109" s="6">
        <v>7355.1744853416758</v>
      </c>
      <c r="Q109" s="7">
        <f>Table31112[[#This Row],[Cases (general)]]/Table31112[[#This Row],[Population (&gt;45 years) Mid-Year 2012]]*100</f>
        <v>11.159685712351143</v>
      </c>
      <c r="R109" s="10">
        <v>2365.7802706247771</v>
      </c>
      <c r="S109" s="27">
        <f>Table31112[[#This Row],[Cases (severe)]]/Table31112[[#This Row],[Population (&gt;45 years) Mid-Year 2012]]*100</f>
        <v>3.5894953052805927</v>
      </c>
    </row>
    <row r="110" spans="1:19" x14ac:dyDescent="0.65">
      <c r="A110" s="5" t="s">
        <v>1120</v>
      </c>
      <c r="B110" s="5" t="s">
        <v>981</v>
      </c>
      <c r="C110" s="6">
        <v>95840.357786734137</v>
      </c>
      <c r="D110" s="6">
        <v>10695.710757689316</v>
      </c>
      <c r="E110" s="7">
        <v>11.15992365292461</v>
      </c>
      <c r="F110" s="5">
        <v>10.290000000000001</v>
      </c>
      <c r="G110" s="5">
        <v>11.95</v>
      </c>
      <c r="H110" s="29">
        <v>2846.4855147662997</v>
      </c>
      <c r="I110" s="27">
        <v>2.9700277291752428</v>
      </c>
      <c r="J110" s="5">
        <v>2.5</v>
      </c>
      <c r="K110" s="5">
        <v>3.4799999999999995</v>
      </c>
      <c r="M110" s="5" t="s">
        <v>1121</v>
      </c>
      <c r="N110" s="5" t="s">
        <v>1122</v>
      </c>
      <c r="O110" s="6">
        <v>88014.186226604288</v>
      </c>
      <c r="P110" s="6">
        <v>9599.925242008534</v>
      </c>
      <c r="Q110" s="7">
        <f>Table31112[[#This Row],[Cases (general)]]/Table31112[[#This Row],[Population (&gt;45 years) Mid-Year 2012]]*100</f>
        <v>10.907247630844696</v>
      </c>
      <c r="R110" s="10">
        <v>2910.3670029071159</v>
      </c>
      <c r="S110" s="27">
        <f>Table31112[[#This Row],[Cases (severe)]]/Table31112[[#This Row],[Population (&gt;45 years) Mid-Year 2012]]*100</f>
        <v>3.3067021666416214</v>
      </c>
    </row>
    <row r="111" spans="1:19" x14ac:dyDescent="0.65">
      <c r="A111" s="5" t="s">
        <v>1123</v>
      </c>
      <c r="B111" s="5" t="s">
        <v>1124</v>
      </c>
      <c r="C111" s="6">
        <v>265366.60753653798</v>
      </c>
      <c r="D111" s="6">
        <v>29027.118563060245</v>
      </c>
      <c r="E111" s="7">
        <v>10.93849705979436</v>
      </c>
      <c r="F111" s="5">
        <v>10.119999999999999</v>
      </c>
      <c r="G111" s="5">
        <v>11.690000000000001</v>
      </c>
      <c r="H111" s="29">
        <v>8290.133270216651</v>
      </c>
      <c r="I111" s="27">
        <v>3.1240305961124464</v>
      </c>
      <c r="J111" s="5">
        <v>2.6599999999999997</v>
      </c>
      <c r="K111" s="5">
        <v>3.63</v>
      </c>
      <c r="M111" s="5" t="s">
        <v>1125</v>
      </c>
      <c r="N111" s="5" t="s">
        <v>1126</v>
      </c>
      <c r="O111" s="6">
        <v>69472.425937508291</v>
      </c>
      <c r="P111" s="6">
        <v>7535.2976661192561</v>
      </c>
      <c r="Q111" s="7">
        <f>Table31112[[#This Row],[Cases (general)]]/Table31112[[#This Row],[Population (&gt;45 years) Mid-Year 2012]]*100</f>
        <v>10.846458237830062</v>
      </c>
      <c r="R111" s="10">
        <v>2307.260632152555</v>
      </c>
      <c r="S111" s="27">
        <f>Table31112[[#This Row],[Cases (severe)]]/Table31112[[#This Row],[Population (&gt;45 years) Mid-Year 2012]]*100</f>
        <v>3.3211171209538266</v>
      </c>
    </row>
    <row r="112" spans="1:19" x14ac:dyDescent="0.65">
      <c r="A112" s="5" t="s">
        <v>1127</v>
      </c>
      <c r="B112" s="5" t="s">
        <v>1128</v>
      </c>
      <c r="C112" s="6">
        <v>60860.579555916833</v>
      </c>
      <c r="D112" s="6">
        <v>6520.9330624402637</v>
      </c>
      <c r="E112" s="7">
        <v>10.714543157527823</v>
      </c>
      <c r="F112" s="5">
        <v>9.91</v>
      </c>
      <c r="G112" s="5">
        <v>11.459999999999999</v>
      </c>
      <c r="H112" s="29">
        <v>1900.5347820798859</v>
      </c>
      <c r="I112" s="27">
        <v>3.1227673530576041</v>
      </c>
      <c r="J112" s="5">
        <v>2.6599999999999997</v>
      </c>
      <c r="K112" s="5">
        <v>3.63</v>
      </c>
      <c r="M112" s="5" t="s">
        <v>1129</v>
      </c>
      <c r="N112" s="5" t="s">
        <v>1130</v>
      </c>
      <c r="O112" s="6">
        <v>136004.04287762655</v>
      </c>
      <c r="P112" s="6">
        <v>14567.37361997896</v>
      </c>
      <c r="Q112" s="7">
        <f>Table31112[[#This Row],[Cases (general)]]/Table31112[[#This Row],[Population (&gt;45 years) Mid-Year 2012]]*100</f>
        <v>10.710985726421649</v>
      </c>
      <c r="R112" s="10">
        <v>4285.1013708049204</v>
      </c>
      <c r="S112" s="27">
        <f>Table31112[[#This Row],[Cases (severe)]]/Table31112[[#This Row],[Population (&gt;45 years) Mid-Year 2012]]*100</f>
        <v>3.1507161700042703</v>
      </c>
    </row>
    <row r="113" spans="1:19" x14ac:dyDescent="0.65">
      <c r="A113" s="5" t="s">
        <v>1131</v>
      </c>
      <c r="B113" s="5" t="s">
        <v>1132</v>
      </c>
      <c r="C113" s="6">
        <v>49037.710613166484</v>
      </c>
      <c r="D113" s="6">
        <v>5273.6560658611161</v>
      </c>
      <c r="E113" s="7">
        <v>10.754286853769136</v>
      </c>
      <c r="F113" s="5">
        <v>9.93</v>
      </c>
      <c r="G113" s="5">
        <v>11.51</v>
      </c>
      <c r="H113" s="29">
        <v>1459.6735712529508</v>
      </c>
      <c r="I113" s="27">
        <v>2.9766354759394353</v>
      </c>
      <c r="J113" s="5">
        <v>2.54</v>
      </c>
      <c r="K113" s="5">
        <v>3.44</v>
      </c>
      <c r="M113" s="5" t="s">
        <v>1133</v>
      </c>
      <c r="N113" s="5" t="s">
        <v>1134</v>
      </c>
      <c r="O113" s="6">
        <v>115746.14905994564</v>
      </c>
      <c r="P113" s="6">
        <v>13204.954721282484</v>
      </c>
      <c r="Q113" s="7">
        <f>Table31112[[#This Row],[Cases (general)]]/Table31112[[#This Row],[Population (&gt;45 years) Mid-Year 2012]]*100</f>
        <v>11.408547781959948</v>
      </c>
      <c r="R113" s="10">
        <v>4172.8003692965731</v>
      </c>
      <c r="S113" s="27">
        <f>Table31112[[#This Row],[Cases (severe)]]/Table31112[[#This Row],[Population (&gt;45 years) Mid-Year 2012]]*100</f>
        <v>3.605131058948194</v>
      </c>
    </row>
    <row r="114" spans="1:19" x14ac:dyDescent="0.65">
      <c r="A114" s="9" t="s">
        <v>1135</v>
      </c>
      <c r="B114" s="9" t="s">
        <v>1136</v>
      </c>
      <c r="C114" s="10">
        <v>51372.81579600236</v>
      </c>
      <c r="D114" s="10">
        <v>5436.9585208821882</v>
      </c>
      <c r="E114" s="27">
        <v>10.583337581634511</v>
      </c>
      <c r="F114" s="9">
        <v>9.7799999999999994</v>
      </c>
      <c r="G114" s="9">
        <v>11.34</v>
      </c>
      <c r="H114" s="29">
        <v>1508.761713234675</v>
      </c>
      <c r="I114" s="27">
        <v>2.9368877522536909</v>
      </c>
      <c r="J114" s="9">
        <v>2.52</v>
      </c>
      <c r="K114" s="9">
        <v>3.4000000000000004</v>
      </c>
      <c r="M114" s="9" t="s">
        <v>1137</v>
      </c>
      <c r="N114" s="9" t="s">
        <v>1138</v>
      </c>
      <c r="O114" s="10">
        <v>128189.04206469847</v>
      </c>
      <c r="P114" s="10">
        <v>14902.56852670889</v>
      </c>
      <c r="Q114" s="27">
        <f>Table31112[[#This Row],[Cases (general)]]/Table31112[[#This Row],[Population (&gt;45 years) Mid-Year 2012]]*100</f>
        <v>11.625462119599423</v>
      </c>
      <c r="R114" s="10">
        <v>4837.7902648490808</v>
      </c>
      <c r="S114" s="27">
        <f>Table31112[[#This Row],[Cases (severe)]]/Table31112[[#This Row],[Population (&gt;45 years) Mid-Year 2012]]*100</f>
        <v>3.7739499312331186</v>
      </c>
    </row>
    <row r="115" spans="1:19" x14ac:dyDescent="0.65">
      <c r="A115" s="9" t="s">
        <v>1139</v>
      </c>
      <c r="B115" s="9" t="s">
        <v>1140</v>
      </c>
      <c r="C115" s="10">
        <v>45262.14881987332</v>
      </c>
      <c r="D115" s="10">
        <v>4817.5739987974493</v>
      </c>
      <c r="E115" s="27">
        <v>10.643714725011442</v>
      </c>
      <c r="F115" s="9">
        <v>9.85</v>
      </c>
      <c r="G115" s="9">
        <v>11.39</v>
      </c>
      <c r="H115" s="29">
        <v>1342.6054954527424</v>
      </c>
      <c r="I115" s="27">
        <v>2.9662868436634664</v>
      </c>
      <c r="J115" s="9">
        <v>2.54</v>
      </c>
      <c r="K115" s="9">
        <v>3.4299999999999997</v>
      </c>
      <c r="M115" s="9" t="s">
        <v>1141</v>
      </c>
      <c r="N115" s="9" t="s">
        <v>1142</v>
      </c>
      <c r="O115" s="10">
        <v>438617.82960011117</v>
      </c>
      <c r="P115" s="10">
        <v>45017.620389762917</v>
      </c>
      <c r="Q115" s="27">
        <f>Table31112[[#This Row],[Cases (general)]]/Table31112[[#This Row],[Population (&gt;45 years) Mid-Year 2012]]*100</f>
        <v>10.263518113435008</v>
      </c>
      <c r="R115" s="10">
        <v>12391.349827855744</v>
      </c>
      <c r="S115" s="27">
        <f>Table31112[[#This Row],[Cases (severe)]]/Table31112[[#This Row],[Population (&gt;45 years) Mid-Year 2012]]*100</f>
        <v>2.8250903159027905</v>
      </c>
    </row>
    <row r="116" spans="1:19" x14ac:dyDescent="0.65">
      <c r="A116" s="5" t="s">
        <v>1143</v>
      </c>
      <c r="B116" s="5" t="s">
        <v>992</v>
      </c>
      <c r="C116" s="6">
        <v>84929.563049402976</v>
      </c>
      <c r="D116" s="6">
        <v>9198.9859847428961</v>
      </c>
      <c r="E116" s="7">
        <v>10.8313120360597</v>
      </c>
      <c r="F116" s="5">
        <v>10</v>
      </c>
      <c r="G116" s="5">
        <v>11.62</v>
      </c>
      <c r="H116" s="29">
        <v>2687.918545463559</v>
      </c>
      <c r="I116" s="27">
        <v>3.164880309707748</v>
      </c>
      <c r="J116" s="5">
        <v>2.65</v>
      </c>
      <c r="K116" s="5">
        <v>3.74</v>
      </c>
      <c r="M116" s="5" t="s">
        <v>1144</v>
      </c>
      <c r="N116" s="5" t="s">
        <v>1145</v>
      </c>
      <c r="O116" s="6">
        <v>40182.536592340773</v>
      </c>
      <c r="P116" s="6">
        <v>4151.299720314928</v>
      </c>
      <c r="Q116" s="7">
        <f>Table31112[[#This Row],[Cases (general)]]/Table31112[[#This Row],[Population (&gt;45 years) Mid-Year 2012]]*100</f>
        <v>10.331104186952226</v>
      </c>
      <c r="R116" s="10">
        <v>1104.0231121761785</v>
      </c>
      <c r="S116" s="27">
        <f>Table31112[[#This Row],[Cases (severe)]]/Table31112[[#This Row],[Population (&gt;45 years) Mid-Year 2012]]*100</f>
        <v>2.7475197083168146</v>
      </c>
    </row>
    <row r="117" spans="1:19" x14ac:dyDescent="0.65">
      <c r="A117" s="5" t="s">
        <v>1146</v>
      </c>
      <c r="B117" s="5" t="s">
        <v>1147</v>
      </c>
      <c r="C117" s="6">
        <v>44001.226003891839</v>
      </c>
      <c r="D117" s="6">
        <v>4515.9547962697097</v>
      </c>
      <c r="E117" s="7">
        <v>10.263247655577326</v>
      </c>
      <c r="F117" s="5">
        <v>9.48</v>
      </c>
      <c r="G117" s="5">
        <v>11</v>
      </c>
      <c r="H117" s="29">
        <v>1261.032345552105</v>
      </c>
      <c r="I117" s="27">
        <v>2.8659032736405181</v>
      </c>
      <c r="J117" s="5">
        <v>2.44</v>
      </c>
      <c r="K117" s="5">
        <v>3.3300000000000005</v>
      </c>
      <c r="M117" s="5" t="s">
        <v>1148</v>
      </c>
      <c r="N117" s="5" t="s">
        <v>1149</v>
      </c>
      <c r="O117" s="6">
        <v>103006.9935586137</v>
      </c>
      <c r="P117" s="6">
        <v>11880.675659360702</v>
      </c>
      <c r="Q117" s="7">
        <f>Table31112[[#This Row],[Cases (general)]]/Table31112[[#This Row],[Population (&gt;45 years) Mid-Year 2012]]*100</f>
        <v>11.533853429670565</v>
      </c>
      <c r="R117" s="10">
        <v>3664.570993002425</v>
      </c>
      <c r="S117" s="27">
        <f>Table31112[[#This Row],[Cases (severe)]]/Table31112[[#This Row],[Population (&gt;45 years) Mid-Year 2012]]*100</f>
        <v>3.5575943597627542</v>
      </c>
    </row>
    <row r="118" spans="1:19" x14ac:dyDescent="0.65">
      <c r="A118" s="5" t="s">
        <v>1150</v>
      </c>
      <c r="B118" s="5" t="s">
        <v>1151</v>
      </c>
      <c r="C118" s="6">
        <v>134287.55558472528</v>
      </c>
      <c r="D118" s="6">
        <v>14644.756883399339</v>
      </c>
      <c r="E118" s="7">
        <v>10.905520485224415</v>
      </c>
      <c r="F118" s="5">
        <v>10.11</v>
      </c>
      <c r="G118" s="5">
        <v>11.65</v>
      </c>
      <c r="H118" s="29">
        <v>4381.7019176928206</v>
      </c>
      <c r="I118" s="27">
        <v>3.2629254188115957</v>
      </c>
      <c r="J118" s="5">
        <v>2.79</v>
      </c>
      <c r="K118" s="5">
        <v>3.7800000000000002</v>
      </c>
      <c r="M118" s="5" t="s">
        <v>1152</v>
      </c>
      <c r="N118" s="5" t="s">
        <v>1153</v>
      </c>
      <c r="O118" s="6">
        <v>278005.76478150743</v>
      </c>
      <c r="P118" s="6">
        <v>31168.325324162848</v>
      </c>
      <c r="Q118" s="7">
        <f>Table31112[[#This Row],[Cases (general)]]/Table31112[[#This Row],[Population (&gt;45 years) Mid-Year 2012]]*100</f>
        <v>11.211395327956208</v>
      </c>
      <c r="R118" s="10">
        <v>9437.1184838273603</v>
      </c>
      <c r="S118" s="27">
        <f>Table31112[[#This Row],[Cases (severe)]]/Table31112[[#This Row],[Population (&gt;45 years) Mid-Year 2012]]*100</f>
        <v>3.3945765445706702</v>
      </c>
    </row>
    <row r="119" spans="1:19" x14ac:dyDescent="0.65">
      <c r="A119" s="9" t="s">
        <v>1154</v>
      </c>
      <c r="B119" s="9" t="s">
        <v>1155</v>
      </c>
      <c r="C119" s="10">
        <v>110635.77936645811</v>
      </c>
      <c r="D119" s="10">
        <v>12530.440819404881</v>
      </c>
      <c r="E119" s="27">
        <v>11.325848555647076</v>
      </c>
      <c r="F119" s="9">
        <v>10.530000000000001</v>
      </c>
      <c r="G119" s="9">
        <v>12.06</v>
      </c>
      <c r="H119" s="29">
        <v>3811.9683249434679</v>
      </c>
      <c r="I119" s="27">
        <v>3.4455122232534823</v>
      </c>
      <c r="J119" s="9">
        <v>2.9499999999999997</v>
      </c>
      <c r="K119" s="9">
        <v>3.9800000000000004</v>
      </c>
      <c r="M119" s="9" t="s">
        <v>1156</v>
      </c>
      <c r="N119" s="9" t="s">
        <v>1157</v>
      </c>
      <c r="O119" s="10">
        <v>69893.186174612609</v>
      </c>
      <c r="P119" s="10">
        <v>8197.4250284054069</v>
      </c>
      <c r="Q119" s="27">
        <f>Table31112[[#This Row],[Cases (general)]]/Table31112[[#This Row],[Population (&gt;45 years) Mid-Year 2012]]*100</f>
        <v>11.728503845748225</v>
      </c>
      <c r="R119" s="10">
        <v>2466.6638226233531</v>
      </c>
      <c r="S119" s="27">
        <f>Table31112[[#This Row],[Cases (severe)]]/Table31112[[#This Row],[Population (&gt;45 years) Mid-Year 2012]]*100</f>
        <v>3.5291906945849361</v>
      </c>
    </row>
    <row r="120" spans="1:19" x14ac:dyDescent="0.65">
      <c r="A120" s="5" t="s">
        <v>1158</v>
      </c>
      <c r="B120" s="5" t="s">
        <v>1007</v>
      </c>
      <c r="C120" s="6">
        <v>147066.80901111421</v>
      </c>
      <c r="D120" s="6">
        <v>16168.323627965403</v>
      </c>
      <c r="E120" s="7">
        <v>10.993863086227378</v>
      </c>
      <c r="F120" s="5">
        <v>10.209999999999999</v>
      </c>
      <c r="G120" s="5">
        <v>11.72</v>
      </c>
      <c r="H120" s="29">
        <v>5069.0628101898501</v>
      </c>
      <c r="I120" s="27">
        <v>3.4467759120836923</v>
      </c>
      <c r="J120" s="5">
        <v>2.9499999999999997</v>
      </c>
      <c r="K120" s="5">
        <v>3.9899999999999998</v>
      </c>
      <c r="M120" s="5" t="s">
        <v>1159</v>
      </c>
      <c r="N120" s="5" t="s">
        <v>1160</v>
      </c>
      <c r="O120" s="6">
        <v>57429.450685089119</v>
      </c>
      <c r="P120" s="6">
        <v>6509.5232083225274</v>
      </c>
      <c r="Q120" s="7">
        <f>Table31112[[#This Row],[Cases (general)]]/Table31112[[#This Row],[Population (&gt;45 years) Mid-Year 2012]]*100</f>
        <v>11.334817120256121</v>
      </c>
      <c r="R120" s="10">
        <v>1929.8361473700738</v>
      </c>
      <c r="S120" s="27">
        <f>Table31112[[#This Row],[Cases (severe)]]/Table31112[[#This Row],[Population (&gt;45 years) Mid-Year 2012]]*100</f>
        <v>3.3603597533123071</v>
      </c>
    </row>
    <row r="121" spans="1:19" x14ac:dyDescent="0.65">
      <c r="A121" s="5" t="s">
        <v>1161</v>
      </c>
      <c r="B121" s="5" t="s">
        <v>1011</v>
      </c>
      <c r="C121" s="6">
        <v>88524.098264546643</v>
      </c>
      <c r="D121" s="6">
        <v>9034.1397030918706</v>
      </c>
      <c r="E121" s="7">
        <v>10.205288593953393</v>
      </c>
      <c r="F121" s="5">
        <v>9.41</v>
      </c>
      <c r="G121" s="5">
        <v>10.95</v>
      </c>
      <c r="H121" s="29">
        <v>2402.0136845265165</v>
      </c>
      <c r="I121" s="27">
        <v>2.7134013682859006</v>
      </c>
      <c r="J121" s="5">
        <v>2.33</v>
      </c>
      <c r="K121" s="5">
        <v>3.1399999999999997</v>
      </c>
      <c r="M121" s="5" t="s">
        <v>1162</v>
      </c>
      <c r="N121" s="5" t="s">
        <v>1163</v>
      </c>
      <c r="O121" s="6">
        <v>52755.49463403206</v>
      </c>
      <c r="P121" s="6">
        <v>5266.1176683241738</v>
      </c>
      <c r="Q121" s="7">
        <f>Table31112[[#This Row],[Cases (general)]]/Table31112[[#This Row],[Population (&gt;45 years) Mid-Year 2012]]*100</f>
        <v>9.9821216820267509</v>
      </c>
      <c r="R121" s="10">
        <v>1440.5000747036861</v>
      </c>
      <c r="S121" s="27">
        <f>Table31112[[#This Row],[Cases (severe)]]/Table31112[[#This Row],[Population (&gt;45 years) Mid-Year 2012]]*100</f>
        <v>2.7305214076685642</v>
      </c>
    </row>
    <row r="122" spans="1:19" x14ac:dyDescent="0.65">
      <c r="A122" s="5" t="s">
        <v>1164</v>
      </c>
      <c r="B122" s="5" t="s">
        <v>1014</v>
      </c>
      <c r="C122" s="6">
        <v>75008.17360341204</v>
      </c>
      <c r="D122" s="6">
        <v>8476.8862995437285</v>
      </c>
      <c r="E122" s="7">
        <v>11.301283436606866</v>
      </c>
      <c r="F122" s="5">
        <v>10.47</v>
      </c>
      <c r="G122" s="5">
        <v>12.07</v>
      </c>
      <c r="H122" s="29">
        <v>2551.125558250008</v>
      </c>
      <c r="I122" s="27">
        <v>3.4011299771645911</v>
      </c>
      <c r="J122" s="5">
        <v>2.91</v>
      </c>
      <c r="K122" s="5">
        <v>3.94</v>
      </c>
      <c r="M122" s="5" t="s">
        <v>1165</v>
      </c>
      <c r="N122" s="5" t="s">
        <v>1166</v>
      </c>
      <c r="O122" s="6">
        <v>98194.649137853441</v>
      </c>
      <c r="P122" s="6">
        <v>10160.042487413742</v>
      </c>
      <c r="Q122" s="7">
        <f>Table31112[[#This Row],[Cases (general)]]/Table31112[[#This Row],[Population (&gt;45 years) Mid-Year 2012]]*100</f>
        <v>10.346839238816637</v>
      </c>
      <c r="R122" s="10">
        <v>2821.9717309217667</v>
      </c>
      <c r="S122" s="27">
        <f>Table31112[[#This Row],[Cases (severe)]]/Table31112[[#This Row],[Population (&gt;45 years) Mid-Year 2012]]*100</f>
        <v>2.8738548950463265</v>
      </c>
    </row>
    <row r="123" spans="1:19" x14ac:dyDescent="0.65">
      <c r="A123" s="5" t="s">
        <v>1167</v>
      </c>
      <c r="B123" s="5" t="s">
        <v>1018</v>
      </c>
      <c r="C123" s="6">
        <v>90668.411772817519</v>
      </c>
      <c r="D123" s="6">
        <v>9636.8326338049337</v>
      </c>
      <c r="E123" s="7">
        <v>10.628654947603335</v>
      </c>
      <c r="F123" s="5">
        <v>9.85</v>
      </c>
      <c r="G123" s="5">
        <v>11.360000000000001</v>
      </c>
      <c r="H123" s="29">
        <v>2781.4110195398512</v>
      </c>
      <c r="I123" s="27">
        <v>3.0676736260829656</v>
      </c>
      <c r="J123" s="5">
        <v>2.64</v>
      </c>
      <c r="K123" s="5">
        <v>3.53</v>
      </c>
      <c r="M123" s="5" t="s">
        <v>1168</v>
      </c>
      <c r="N123" s="5" t="s">
        <v>1169</v>
      </c>
      <c r="O123" s="6">
        <v>151264.81166222168</v>
      </c>
      <c r="P123" s="6">
        <v>15998.355864099276</v>
      </c>
      <c r="Q123" s="7">
        <f>Table31112[[#This Row],[Cases (general)]]/Table31112[[#This Row],[Population (&gt;45 years) Mid-Year 2012]]*100</f>
        <v>10.576389636357746</v>
      </c>
      <c r="R123" s="10">
        <v>4580.6197702760492</v>
      </c>
      <c r="S123" s="27">
        <f>Table31112[[#This Row],[Cases (severe)]]/Table31112[[#This Row],[Population (&gt;45 years) Mid-Year 2012]]*100</f>
        <v>3.0282123911968992</v>
      </c>
    </row>
    <row r="124" spans="1:19" x14ac:dyDescent="0.65">
      <c r="A124" s="5" t="s">
        <v>1170</v>
      </c>
      <c r="B124" s="5" t="s">
        <v>1021</v>
      </c>
      <c r="C124" s="6">
        <v>71001.614196426148</v>
      </c>
      <c r="D124" s="6">
        <v>7805.7878831793078</v>
      </c>
      <c r="E124" s="7">
        <v>10.993817494887617</v>
      </c>
      <c r="F124" s="5">
        <v>10.18</v>
      </c>
      <c r="G124" s="5">
        <v>11.75</v>
      </c>
      <c r="H124" s="29">
        <v>2318.5400247436505</v>
      </c>
      <c r="I124" s="27">
        <v>3.2654757636944129</v>
      </c>
      <c r="J124" s="5">
        <v>2.77</v>
      </c>
      <c r="K124" s="5">
        <v>3.81</v>
      </c>
      <c r="M124" s="5" t="s">
        <v>1171</v>
      </c>
      <c r="N124" s="5" t="s">
        <v>1172</v>
      </c>
      <c r="O124" s="6">
        <v>157614.10962806395</v>
      </c>
      <c r="P124" s="6">
        <v>17249.577255435619</v>
      </c>
      <c r="Q124" s="7">
        <f>Table31112[[#This Row],[Cases (general)]]/Table31112[[#This Row],[Population (&gt;45 years) Mid-Year 2012]]*100</f>
        <v>10.944183421231122</v>
      </c>
      <c r="R124" s="10">
        <v>5045.8088356729686</v>
      </c>
      <c r="S124" s="27">
        <f>Table31112[[#This Row],[Cases (severe)]]/Table31112[[#This Row],[Population (&gt;45 years) Mid-Year 2012]]*100</f>
        <v>3.2013687401337441</v>
      </c>
    </row>
    <row r="125" spans="1:19" x14ac:dyDescent="0.65">
      <c r="A125" s="5" t="s">
        <v>1173</v>
      </c>
      <c r="B125" s="5" t="s">
        <v>1025</v>
      </c>
      <c r="C125" s="6">
        <v>78333.067007094302</v>
      </c>
      <c r="D125" s="6">
        <v>8818.9456815020767</v>
      </c>
      <c r="E125" s="7">
        <v>11.258266806664651</v>
      </c>
      <c r="F125" s="5">
        <v>10.440000000000001</v>
      </c>
      <c r="G125" s="5">
        <v>12.02</v>
      </c>
      <c r="H125" s="29">
        <v>2638.2831065807636</v>
      </c>
      <c r="I125" s="27">
        <v>3.3680314043156572</v>
      </c>
      <c r="J125" s="5">
        <v>2.8899999999999997</v>
      </c>
      <c r="K125" s="5">
        <v>3.8899999999999997</v>
      </c>
      <c r="M125" s="5" t="s">
        <v>1174</v>
      </c>
      <c r="N125" s="5" t="s">
        <v>1175</v>
      </c>
      <c r="O125" s="6">
        <v>109970.06335281876</v>
      </c>
      <c r="P125" s="6">
        <v>12849.662577114417</v>
      </c>
      <c r="Q125" s="7">
        <f>Table31112[[#This Row],[Cases (general)]]/Table31112[[#This Row],[Population (&gt;45 years) Mid-Year 2012]]*100</f>
        <v>11.684691438149521</v>
      </c>
      <c r="R125" s="10">
        <v>4087.1120514995869</v>
      </c>
      <c r="S125" s="27">
        <f>Table31112[[#This Row],[Cases (severe)]]/Table31112[[#This Row],[Population (&gt;45 years) Mid-Year 2012]]*100</f>
        <v>3.7165678793753516</v>
      </c>
    </row>
    <row r="126" spans="1:19" x14ac:dyDescent="0.65">
      <c r="A126" s="9" t="s">
        <v>1176</v>
      </c>
      <c r="B126" s="9" t="s">
        <v>1177</v>
      </c>
      <c r="C126" s="10">
        <v>56278.677358511835</v>
      </c>
      <c r="D126" s="10">
        <v>6517.4534410052574</v>
      </c>
      <c r="E126" s="27">
        <v>11.580679836320867</v>
      </c>
      <c r="F126" s="9">
        <v>10.73</v>
      </c>
      <c r="G126" s="9">
        <v>12.370000000000001</v>
      </c>
      <c r="H126" s="29">
        <v>2012.9546650098782</v>
      </c>
      <c r="I126" s="27">
        <v>3.5767652021186627</v>
      </c>
      <c r="J126" s="9">
        <v>3</v>
      </c>
      <c r="K126" s="9">
        <v>4.22</v>
      </c>
      <c r="M126" s="9" t="s">
        <v>1178</v>
      </c>
      <c r="N126" s="9" t="s">
        <v>1179</v>
      </c>
      <c r="O126" s="10">
        <v>88564.400271246064</v>
      </c>
      <c r="P126" s="10">
        <v>9140.062054754555</v>
      </c>
      <c r="Q126" s="27">
        <f>Table31112[[#This Row],[Cases (general)]]/Table31112[[#This Row],[Population (&gt;45 years) Mid-Year 2012]]*100</f>
        <v>10.320243830208639</v>
      </c>
      <c r="R126" s="10">
        <v>2538.3863308939499</v>
      </c>
      <c r="S126" s="27">
        <f>Table31112[[#This Row],[Cases (severe)]]/Table31112[[#This Row],[Population (&gt;45 years) Mid-Year 2012]]*100</f>
        <v>2.8661474849032316</v>
      </c>
    </row>
    <row r="127" spans="1:19" x14ac:dyDescent="0.65">
      <c r="A127" s="5" t="s">
        <v>1180</v>
      </c>
      <c r="B127" s="5" t="s">
        <v>1181</v>
      </c>
      <c r="C127" s="6">
        <v>94257.473727391494</v>
      </c>
      <c r="D127" s="6">
        <v>10581.186151497519</v>
      </c>
      <c r="E127" s="7">
        <v>11.225832534086468</v>
      </c>
      <c r="F127" s="5">
        <v>10.41</v>
      </c>
      <c r="G127" s="5">
        <v>11.98</v>
      </c>
      <c r="H127" s="29">
        <v>3270.9464399095632</v>
      </c>
      <c r="I127" s="27">
        <v>3.4702257656316364</v>
      </c>
      <c r="J127" s="5">
        <v>2.9899999999999998</v>
      </c>
      <c r="K127" s="5">
        <v>4</v>
      </c>
      <c r="M127" s="5" t="s">
        <v>1182</v>
      </c>
      <c r="N127" s="5" t="s">
        <v>1183</v>
      </c>
      <c r="O127" s="6">
        <v>90571.437963971694</v>
      </c>
      <c r="P127" s="6">
        <v>9693.4500774458938</v>
      </c>
      <c r="Q127" s="7">
        <f>Table31112[[#This Row],[Cases (general)]]/Table31112[[#This Row],[Population (&gt;45 years) Mid-Year 2012]]*100</f>
        <v>10.702546294232228</v>
      </c>
      <c r="R127" s="10">
        <v>2723.8755010475529</v>
      </c>
      <c r="S127" s="27">
        <f>Table31112[[#This Row],[Cases (severe)]]/Table31112[[#This Row],[Population (&gt;45 years) Mid-Year 2012]]*100</f>
        <v>3.0074332066264424</v>
      </c>
    </row>
    <row r="128" spans="1:19" x14ac:dyDescent="0.65">
      <c r="A128" s="5" t="s">
        <v>1184</v>
      </c>
      <c r="B128" s="5" t="s">
        <v>1185</v>
      </c>
      <c r="C128" s="6">
        <v>99345.328459116354</v>
      </c>
      <c r="D128" s="6">
        <v>10772.217619637973</v>
      </c>
      <c r="E128" s="7">
        <v>10.843204996872169</v>
      </c>
      <c r="F128" s="5">
        <v>10.050000000000001</v>
      </c>
      <c r="G128" s="5">
        <v>11.58</v>
      </c>
      <c r="H128" s="29">
        <v>3296.7961702650555</v>
      </c>
      <c r="I128" s="27">
        <v>3.3185211738941054</v>
      </c>
      <c r="J128" s="5">
        <v>2.8400000000000003</v>
      </c>
      <c r="K128" s="5">
        <v>3.84</v>
      </c>
      <c r="M128" s="5" t="s">
        <v>1186</v>
      </c>
      <c r="N128" s="5" t="s">
        <v>1187</v>
      </c>
      <c r="O128" s="6">
        <v>81531.780328527908</v>
      </c>
      <c r="P128" s="6">
        <v>8987.4242738511239</v>
      </c>
      <c r="Q128" s="7">
        <f>Table31112[[#This Row],[Cases (general)]]/Table31112[[#This Row],[Population (&gt;45 years) Mid-Year 2012]]*100</f>
        <v>11.023216024029873</v>
      </c>
      <c r="R128" s="10">
        <v>2731.1745982370594</v>
      </c>
      <c r="S128" s="27">
        <f>Table31112[[#This Row],[Cases (severe)]]/Table31112[[#This Row],[Population (&gt;45 years) Mid-Year 2012]]*100</f>
        <v>3.3498282353604183</v>
      </c>
    </row>
    <row r="129" spans="1:19" x14ac:dyDescent="0.65">
      <c r="A129" s="5" t="s">
        <v>1188</v>
      </c>
      <c r="B129" s="5" t="s">
        <v>1029</v>
      </c>
      <c r="C129" s="6">
        <v>99563.383576768581</v>
      </c>
      <c r="D129" s="6">
        <v>10858.534006105549</v>
      </c>
      <c r="E129" s="7">
        <v>10.906152057129567</v>
      </c>
      <c r="F129" s="5">
        <v>10.100000000000001</v>
      </c>
      <c r="G129" s="5">
        <v>11.65</v>
      </c>
      <c r="H129" s="29">
        <v>3282.2662545586345</v>
      </c>
      <c r="I129" s="27">
        <v>3.2966596497890839</v>
      </c>
      <c r="J129" s="5">
        <v>2.8000000000000003</v>
      </c>
      <c r="K129" s="5">
        <v>3.84</v>
      </c>
      <c r="M129" s="5" t="s">
        <v>1189</v>
      </c>
      <c r="N129" s="5" t="s">
        <v>1190</v>
      </c>
      <c r="O129" s="6">
        <v>127263.76463299058</v>
      </c>
      <c r="P129" s="6">
        <v>13692.112996310945</v>
      </c>
      <c r="Q129" s="7">
        <f>Table31112[[#This Row],[Cases (general)]]/Table31112[[#This Row],[Population (&gt;45 years) Mid-Year 2012]]*100</f>
        <v>10.758846428751283</v>
      </c>
      <c r="R129" s="10">
        <v>3936.833399075801</v>
      </c>
      <c r="S129" s="27">
        <f>Table31112[[#This Row],[Cases (severe)]]/Table31112[[#This Row],[Population (&gt;45 years) Mid-Year 2012]]*100</f>
        <v>3.093444084755022</v>
      </c>
    </row>
    <row r="130" spans="1:19" x14ac:dyDescent="0.65">
      <c r="A130" s="5" t="s">
        <v>1191</v>
      </c>
      <c r="B130" s="5" t="s">
        <v>1032</v>
      </c>
      <c r="C130" s="6">
        <v>98502.573397794433</v>
      </c>
      <c r="D130" s="6">
        <v>10706.876546300195</v>
      </c>
      <c r="E130" s="7">
        <v>10.869641448920696</v>
      </c>
      <c r="F130" s="5">
        <v>10.050000000000001</v>
      </c>
      <c r="G130" s="5">
        <v>11.63</v>
      </c>
      <c r="H130" s="29">
        <v>3089.2101624180018</v>
      </c>
      <c r="I130" s="27">
        <v>3.1361719927855414</v>
      </c>
      <c r="J130" s="5">
        <v>2.67</v>
      </c>
      <c r="K130" s="5">
        <v>3.64</v>
      </c>
      <c r="M130" s="5" t="s">
        <v>1192</v>
      </c>
      <c r="N130" s="5" t="s">
        <v>1193</v>
      </c>
      <c r="O130" s="6">
        <v>264650.75630055653</v>
      </c>
      <c r="P130" s="6">
        <v>27382.554717565574</v>
      </c>
      <c r="Q130" s="7">
        <f>Table31112[[#This Row],[Cases (general)]]/Table31112[[#This Row],[Population (&gt;45 years) Mid-Year 2012]]*100</f>
        <v>10.346675407368934</v>
      </c>
      <c r="R130" s="10">
        <v>7575.296782234479</v>
      </c>
      <c r="S130" s="27">
        <f>Table31112[[#This Row],[Cases (severe)]]/Table31112[[#This Row],[Population (&gt;45 years) Mid-Year 2012]]*100</f>
        <v>2.8623748853494395</v>
      </c>
    </row>
    <row r="131" spans="1:19" x14ac:dyDescent="0.65">
      <c r="A131" s="5" t="s">
        <v>1194</v>
      </c>
      <c r="B131" s="5" t="s">
        <v>1195</v>
      </c>
      <c r="C131" s="6">
        <v>149365.39585764756</v>
      </c>
      <c r="D131" s="6">
        <v>15513.287034879155</v>
      </c>
      <c r="E131" s="7">
        <v>10.386131905454238</v>
      </c>
      <c r="F131" s="5">
        <v>9.6</v>
      </c>
      <c r="G131" s="5">
        <v>11.12</v>
      </c>
      <c r="H131" s="29">
        <v>4335.8798800382419</v>
      </c>
      <c r="I131" s="27">
        <v>2.9028680228253481</v>
      </c>
      <c r="J131" s="5">
        <v>2.48</v>
      </c>
      <c r="K131" s="5">
        <v>3.36</v>
      </c>
      <c r="M131" s="5" t="s">
        <v>1196</v>
      </c>
      <c r="N131" s="5" t="s">
        <v>1197</v>
      </c>
      <c r="O131" s="6">
        <v>52337.806622639684</v>
      </c>
      <c r="P131" s="6">
        <v>5555.6586119907697</v>
      </c>
      <c r="Q131" s="7">
        <f>Table31112[[#This Row],[Cases (general)]]/Table31112[[#This Row],[Population (&gt;45 years) Mid-Year 2012]]*100</f>
        <v>10.615000838777158</v>
      </c>
      <c r="R131" s="10">
        <v>1636.1697550057768</v>
      </c>
      <c r="S131" s="27">
        <f>Table31112[[#This Row],[Cases (severe)]]/Table31112[[#This Row],[Population (&gt;45 years) Mid-Year 2012]]*100</f>
        <v>3.1261718069362532</v>
      </c>
    </row>
    <row r="132" spans="1:19" x14ac:dyDescent="0.65">
      <c r="A132" s="5" t="s">
        <v>1198</v>
      </c>
      <c r="B132" s="5" t="s">
        <v>1199</v>
      </c>
      <c r="C132" s="6">
        <v>430786.03847623564</v>
      </c>
      <c r="D132" s="6">
        <v>46096.663461760501</v>
      </c>
      <c r="E132" s="7">
        <v>10.700593646166514</v>
      </c>
      <c r="F132" s="5">
        <v>9.89</v>
      </c>
      <c r="G132" s="5">
        <v>11.459999999999999</v>
      </c>
      <c r="H132" s="29">
        <v>13339.849254168636</v>
      </c>
      <c r="I132" s="27">
        <v>3.0966296316223287</v>
      </c>
      <c r="J132" s="5">
        <v>2.65</v>
      </c>
      <c r="K132" s="5">
        <v>3.5900000000000003</v>
      </c>
      <c r="M132" s="5" t="s">
        <v>1200</v>
      </c>
      <c r="N132" s="5" t="s">
        <v>1201</v>
      </c>
      <c r="O132" s="6">
        <v>162098.91394492768</v>
      </c>
      <c r="P132" s="6">
        <v>17274.466110365167</v>
      </c>
      <c r="Q132" s="7">
        <f>Table31112[[#This Row],[Cases (general)]]/Table31112[[#This Row],[Population (&gt;45 years) Mid-Year 2012]]*100</f>
        <v>10.656743891716685</v>
      </c>
      <c r="R132" s="10">
        <v>4935.5475058790325</v>
      </c>
      <c r="S132" s="27">
        <f>Table31112[[#This Row],[Cases (severe)]]/Table31112[[#This Row],[Population (&gt;45 years) Mid-Year 2012]]*100</f>
        <v>3.0447751843395201</v>
      </c>
    </row>
    <row r="133" spans="1:19" x14ac:dyDescent="0.65">
      <c r="A133" s="9" t="s">
        <v>1202</v>
      </c>
      <c r="B133" s="9" t="s">
        <v>1042</v>
      </c>
      <c r="C133" s="10">
        <v>163422.37314863157</v>
      </c>
      <c r="D133" s="10">
        <v>18304.364858200461</v>
      </c>
      <c r="E133" s="27">
        <v>11.200648054200487</v>
      </c>
      <c r="F133" s="9">
        <v>10.34</v>
      </c>
      <c r="G133" s="9">
        <v>11.99</v>
      </c>
      <c r="H133" s="29">
        <v>5352.4153224069769</v>
      </c>
      <c r="I133" s="27">
        <v>3.2752041535223242</v>
      </c>
      <c r="J133" s="9">
        <v>2.79</v>
      </c>
      <c r="K133" s="9">
        <v>3.8</v>
      </c>
      <c r="M133" s="9" t="s">
        <v>1203</v>
      </c>
      <c r="N133" s="9" t="s">
        <v>1204</v>
      </c>
      <c r="O133" s="10">
        <v>76612.745013667634</v>
      </c>
      <c r="P133" s="10">
        <v>7498.9721298049544</v>
      </c>
      <c r="Q133" s="27">
        <f>Table31112[[#This Row],[Cases (general)]]/Table31112[[#This Row],[Population (&gt;45 years) Mid-Year 2012]]*100</f>
        <v>9.7881522564778827</v>
      </c>
      <c r="R133" s="10">
        <v>1891.5595009843262</v>
      </c>
      <c r="S133" s="27">
        <f>Table31112[[#This Row],[Cases (severe)]]/Table31112[[#This Row],[Population (&gt;45 years) Mid-Year 2012]]*100</f>
        <v>2.468988026270138</v>
      </c>
    </row>
    <row r="134" spans="1:19" x14ac:dyDescent="0.65">
      <c r="A134" s="5" t="s">
        <v>1205</v>
      </c>
      <c r="B134" s="5" t="s">
        <v>1206</v>
      </c>
      <c r="C134" s="6">
        <v>78825.6424934112</v>
      </c>
      <c r="D134" s="6">
        <v>8219.5441418166338</v>
      </c>
      <c r="E134" s="7">
        <v>10.427500343563556</v>
      </c>
      <c r="F134" s="5">
        <v>9.6100000000000012</v>
      </c>
      <c r="G134" s="5">
        <v>11.19</v>
      </c>
      <c r="H134" s="29">
        <v>2366.9040432442052</v>
      </c>
      <c r="I134" s="27">
        <v>3.0027075545802666</v>
      </c>
      <c r="J134" s="5">
        <v>2.5700000000000003</v>
      </c>
      <c r="K134" s="5">
        <v>3.4799999999999995</v>
      </c>
      <c r="M134" s="5" t="s">
        <v>1207</v>
      </c>
      <c r="N134" s="5" t="s">
        <v>1208</v>
      </c>
      <c r="O134" s="6">
        <v>102419.98534192114</v>
      </c>
      <c r="P134" s="6">
        <v>11235.056246618222</v>
      </c>
      <c r="Q134" s="7">
        <f>Table31112[[#This Row],[Cases (general)]]/Table31112[[#This Row],[Population (&gt;45 years) Mid-Year 2012]]*100</f>
        <v>10.969593687316848</v>
      </c>
      <c r="R134" s="10">
        <v>3366.3233579342141</v>
      </c>
      <c r="S134" s="27">
        <f>Table31112[[#This Row],[Cases (severe)]]/Table31112[[#This Row],[Population (&gt;45 years) Mid-Year 2012]]*100</f>
        <v>3.2867836747837895</v>
      </c>
    </row>
    <row r="135" spans="1:19" x14ac:dyDescent="0.65">
      <c r="A135" s="5" t="s">
        <v>1209</v>
      </c>
      <c r="B135" s="5" t="s">
        <v>1210</v>
      </c>
      <c r="C135" s="6">
        <v>99540.845599580629</v>
      </c>
      <c r="D135" s="6">
        <v>10945.55690791266</v>
      </c>
      <c r="E135" s="7">
        <v>10.996045735780623</v>
      </c>
      <c r="F135" s="5">
        <v>10.199999999999999</v>
      </c>
      <c r="G135" s="5">
        <v>11.75</v>
      </c>
      <c r="H135" s="29">
        <v>3312.5928985738483</v>
      </c>
      <c r="I135" s="27">
        <v>3.3278732594048157</v>
      </c>
      <c r="J135" s="5">
        <v>2.83</v>
      </c>
      <c r="K135" s="5">
        <v>3.88</v>
      </c>
      <c r="M135" s="5" t="s">
        <v>1211</v>
      </c>
      <c r="N135" s="5" t="s">
        <v>1212</v>
      </c>
      <c r="O135" s="6">
        <v>398627.85056021682</v>
      </c>
      <c r="P135" s="6">
        <v>42169.625853440361</v>
      </c>
      <c r="Q135" s="7">
        <f>Table31112[[#This Row],[Cases (general)]]/Table31112[[#This Row],[Population (&gt;45 years) Mid-Year 2012]]*100</f>
        <v>10.5786953405731</v>
      </c>
      <c r="R135" s="10">
        <v>12304.889114817861</v>
      </c>
      <c r="S135" s="27">
        <f>Table31112[[#This Row],[Cases (severe)]]/Table31112[[#This Row],[Population (&gt;45 years) Mid-Year 2012]]*100</f>
        <v>3.0868111943320131</v>
      </c>
    </row>
    <row r="136" spans="1:19" x14ac:dyDescent="0.65">
      <c r="A136" s="5" t="s">
        <v>1213</v>
      </c>
      <c r="B136" s="5" t="s">
        <v>1214</v>
      </c>
      <c r="C136" s="6">
        <v>64091.267265473703</v>
      </c>
      <c r="D136" s="6">
        <v>7153.0258760214374</v>
      </c>
      <c r="E136" s="7">
        <v>11.160687221853092</v>
      </c>
      <c r="F136" s="5">
        <v>10.35</v>
      </c>
      <c r="G136" s="5">
        <v>11.899999999999999</v>
      </c>
      <c r="H136" s="29">
        <v>2133.1272115008687</v>
      </c>
      <c r="I136" s="27">
        <v>3.328263964285711</v>
      </c>
      <c r="J136" s="5">
        <v>2.8400000000000003</v>
      </c>
      <c r="K136" s="5">
        <v>3.8600000000000003</v>
      </c>
      <c r="M136" s="5" t="s">
        <v>1215</v>
      </c>
      <c r="N136" s="5" t="s">
        <v>1216</v>
      </c>
      <c r="O136" s="6">
        <v>139698.79087851921</v>
      </c>
      <c r="P136" s="6">
        <v>16408.37876369249</v>
      </c>
      <c r="Q136" s="7">
        <f>Table31112[[#This Row],[Cases (general)]]/Table31112[[#This Row],[Population (&gt;45 years) Mid-Year 2012]]*100</f>
        <v>11.745541003258264</v>
      </c>
      <c r="R136" s="10">
        <v>5091.9118571636318</v>
      </c>
      <c r="S136" s="27">
        <f>Table31112[[#This Row],[Cases (severe)]]/Table31112[[#This Row],[Population (&gt;45 years) Mid-Year 2012]]*100</f>
        <v>3.6449219246224631</v>
      </c>
    </row>
    <row r="137" spans="1:19" x14ac:dyDescent="0.65">
      <c r="A137" s="5" t="s">
        <v>1217</v>
      </c>
      <c r="B137" s="5" t="s">
        <v>1218</v>
      </c>
      <c r="C137" s="6">
        <v>40081.556939303708</v>
      </c>
      <c r="D137" s="6">
        <v>4302.8101948716167</v>
      </c>
      <c r="E137" s="7">
        <v>10.735137363519703</v>
      </c>
      <c r="F137" s="5">
        <v>9.9500000000000011</v>
      </c>
      <c r="G137" s="5">
        <v>11.459999999999999</v>
      </c>
      <c r="H137" s="29">
        <v>1275.5970335041093</v>
      </c>
      <c r="I137" s="27">
        <v>3.1825036617149554</v>
      </c>
      <c r="J137" s="5">
        <v>2.74</v>
      </c>
      <c r="K137" s="5">
        <v>3.66</v>
      </c>
      <c r="M137" s="5" t="s">
        <v>1219</v>
      </c>
      <c r="N137" s="5" t="s">
        <v>1220</v>
      </c>
      <c r="O137" s="6">
        <v>156326.32503369561</v>
      </c>
      <c r="P137" s="6">
        <v>16559.5871900682</v>
      </c>
      <c r="Q137" s="7">
        <f>Table31112[[#This Row],[Cases (general)]]/Table31112[[#This Row],[Population (&gt;45 years) Mid-Year 2012]]*100</f>
        <v>10.592961349599204</v>
      </c>
      <c r="R137" s="10">
        <v>4904.6890880821029</v>
      </c>
      <c r="S137" s="27">
        <f>Table31112[[#This Row],[Cases (severe)]]/Table31112[[#This Row],[Population (&gt;45 years) Mid-Year 2012]]*100</f>
        <v>3.1374684251196423</v>
      </c>
    </row>
    <row r="138" spans="1:19" x14ac:dyDescent="0.65">
      <c r="A138" s="9" t="s">
        <v>1221</v>
      </c>
      <c r="B138" s="9" t="s">
        <v>1048</v>
      </c>
      <c r="C138" s="10">
        <v>89858.693339316713</v>
      </c>
      <c r="D138" s="10">
        <v>10396.506701741799</v>
      </c>
      <c r="E138" s="27">
        <v>11.569839617501891</v>
      </c>
      <c r="F138" s="9">
        <v>10.780000000000001</v>
      </c>
      <c r="G138" s="9">
        <v>12.29</v>
      </c>
      <c r="H138" s="29">
        <v>3284.2661400497914</v>
      </c>
      <c r="I138" s="27">
        <v>3.6549234157025809</v>
      </c>
      <c r="J138" s="9">
        <v>3.09</v>
      </c>
      <c r="K138" s="9">
        <v>4.2799999999999994</v>
      </c>
      <c r="M138" s="9" t="s">
        <v>1222</v>
      </c>
      <c r="N138" s="9" t="s">
        <v>1223</v>
      </c>
      <c r="O138" s="10">
        <v>99060.884135099506</v>
      </c>
      <c r="P138" s="10">
        <v>11206.36621131458</v>
      </c>
      <c r="Q138" s="27">
        <f>Table31112[[#This Row],[Cases (general)]]/Table31112[[#This Row],[Population (&gt;45 years) Mid-Year 2012]]*100</f>
        <v>11.312604676565684</v>
      </c>
      <c r="R138" s="10">
        <v>3717.9286735125143</v>
      </c>
      <c r="S138" s="27">
        <f>Table31112[[#This Row],[Cases (severe)]]/Table31112[[#This Row],[Population (&gt;45 years) Mid-Year 2012]]*100</f>
        <v>3.7531753385544118</v>
      </c>
    </row>
    <row r="139" spans="1:19" x14ac:dyDescent="0.65">
      <c r="A139" s="5" t="s">
        <v>1224</v>
      </c>
      <c r="B139" s="5" t="s">
        <v>1052</v>
      </c>
      <c r="C139" s="6">
        <v>279090.99936596194</v>
      </c>
      <c r="D139" s="6">
        <v>28894.723189906799</v>
      </c>
      <c r="E139" s="7">
        <v>10.353154797377824</v>
      </c>
      <c r="F139" s="5">
        <v>9.5500000000000007</v>
      </c>
      <c r="G139" s="5">
        <v>11.1</v>
      </c>
      <c r="H139" s="29">
        <v>7954.6352559087036</v>
      </c>
      <c r="I139" s="27">
        <v>2.8501943178852036</v>
      </c>
      <c r="J139" s="5">
        <v>2.4500000000000002</v>
      </c>
      <c r="K139" s="5">
        <v>3.2800000000000002</v>
      </c>
      <c r="N139" s="9"/>
    </row>
    <row r="140" spans="1:19" x14ac:dyDescent="0.65">
      <c r="A140" s="5" t="s">
        <v>1225</v>
      </c>
      <c r="B140" s="5" t="s">
        <v>1055</v>
      </c>
      <c r="C140" s="6">
        <v>74515.70752974764</v>
      </c>
      <c r="D140" s="6">
        <v>8381.3078119069542</v>
      </c>
      <c r="E140" s="7">
        <v>11.247706141099213</v>
      </c>
      <c r="F140" s="5">
        <v>10.45</v>
      </c>
      <c r="G140" s="5">
        <v>11.99</v>
      </c>
      <c r="H140" s="29">
        <v>2598.7339939492563</v>
      </c>
      <c r="I140" s="27">
        <v>3.4874982471471636</v>
      </c>
      <c r="J140" s="5">
        <v>2.98</v>
      </c>
      <c r="K140" s="5">
        <v>4.05</v>
      </c>
      <c r="N140" s="9"/>
    </row>
    <row r="141" spans="1:19" x14ac:dyDescent="0.65">
      <c r="A141" s="5" t="s">
        <v>1226</v>
      </c>
      <c r="B141" s="5" t="s">
        <v>1059</v>
      </c>
      <c r="C141" s="6">
        <v>82103.895113325969</v>
      </c>
      <c r="D141" s="6">
        <v>8594.0129354662022</v>
      </c>
      <c r="E141" s="7">
        <v>10.467241442813522</v>
      </c>
      <c r="F141" s="5">
        <v>9.64</v>
      </c>
      <c r="G141" s="5">
        <v>11.25</v>
      </c>
      <c r="H141" s="29">
        <v>2488.2510681928316</v>
      </c>
      <c r="I141" s="27">
        <v>3.0306128640132051</v>
      </c>
      <c r="J141" s="5">
        <v>2.58</v>
      </c>
      <c r="K141" s="5">
        <v>3.53</v>
      </c>
      <c r="N141" s="9"/>
    </row>
    <row r="142" spans="1:19" x14ac:dyDescent="0.65">
      <c r="A142" s="5" t="s">
        <v>1227</v>
      </c>
      <c r="B142" s="5" t="s">
        <v>1228</v>
      </c>
      <c r="C142" s="6">
        <v>76887.449231702703</v>
      </c>
      <c r="D142" s="6">
        <v>8343.3294288636989</v>
      </c>
      <c r="E142" s="7">
        <v>10.851354170588776</v>
      </c>
      <c r="F142" s="5">
        <v>10.050000000000001</v>
      </c>
      <c r="G142" s="5">
        <v>11.59</v>
      </c>
      <c r="H142" s="29">
        <v>2371.9064478320574</v>
      </c>
      <c r="I142" s="27">
        <v>3.084908637623319</v>
      </c>
      <c r="J142" s="5">
        <v>2.63</v>
      </c>
      <c r="K142" s="5">
        <v>3.5900000000000003</v>
      </c>
      <c r="N142" s="9"/>
    </row>
    <row r="143" spans="1:19" x14ac:dyDescent="0.65">
      <c r="A143" s="5" t="s">
        <v>1229</v>
      </c>
      <c r="B143" s="5" t="s">
        <v>1230</v>
      </c>
      <c r="C143" s="6">
        <v>74863.48632000685</v>
      </c>
      <c r="D143" s="6">
        <v>7164.6674131899763</v>
      </c>
      <c r="E143" s="7">
        <v>9.5703095933367699</v>
      </c>
      <c r="F143" s="5">
        <v>8.74</v>
      </c>
      <c r="G143" s="5">
        <v>10.37</v>
      </c>
      <c r="H143" s="29">
        <v>1739.6402747305006</v>
      </c>
      <c r="I143" s="27">
        <v>2.3237509385516293</v>
      </c>
      <c r="J143" s="5">
        <v>1.96</v>
      </c>
      <c r="K143" s="5">
        <v>2.7199999999999998</v>
      </c>
      <c r="N143" s="9"/>
    </row>
    <row r="144" spans="1:19" x14ac:dyDescent="0.65">
      <c r="A144" s="5" t="s">
        <v>1231</v>
      </c>
      <c r="B144" s="5" t="s">
        <v>1062</v>
      </c>
      <c r="C144" s="6">
        <v>114163.37771856757</v>
      </c>
      <c r="D144" s="6">
        <v>12819.611604597614</v>
      </c>
      <c r="E144" s="7">
        <v>11.229180373587202</v>
      </c>
      <c r="F144" s="5">
        <v>10.440000000000001</v>
      </c>
      <c r="G144" s="5">
        <v>11.97</v>
      </c>
      <c r="H144" s="29">
        <v>4004.648097337873</v>
      </c>
      <c r="I144" s="27">
        <v>3.5078204601615761</v>
      </c>
      <c r="J144" s="5">
        <v>2.98</v>
      </c>
      <c r="K144" s="5">
        <v>4.1000000000000005</v>
      </c>
      <c r="N144" s="9"/>
    </row>
    <row r="145" spans="1:14" x14ac:dyDescent="0.65">
      <c r="A145" s="5" t="s">
        <v>1232</v>
      </c>
      <c r="B145" s="5" t="s">
        <v>1233</v>
      </c>
      <c r="C145" s="6">
        <v>57127.180707593958</v>
      </c>
      <c r="D145" s="6">
        <v>5693.1566840889527</v>
      </c>
      <c r="E145" s="7">
        <v>9.9657581795072847</v>
      </c>
      <c r="F145" s="5">
        <v>9.15</v>
      </c>
      <c r="G145" s="5">
        <v>10.74</v>
      </c>
      <c r="H145" s="29">
        <v>1473.0164614556431</v>
      </c>
      <c r="I145" s="27">
        <v>2.5784846028062534</v>
      </c>
      <c r="J145" s="5">
        <v>2.1999999999999997</v>
      </c>
      <c r="K145" s="5">
        <v>2.9899999999999998</v>
      </c>
      <c r="N145" s="9"/>
    </row>
    <row r="146" spans="1:14" x14ac:dyDescent="0.65">
      <c r="A146" s="9" t="s">
        <v>1234</v>
      </c>
      <c r="B146" s="9" t="s">
        <v>1066</v>
      </c>
      <c r="C146" s="10">
        <v>91332.462518266257</v>
      </c>
      <c r="D146" s="10">
        <v>10709.689868678663</v>
      </c>
      <c r="E146" s="27">
        <v>11.726049614108184</v>
      </c>
      <c r="F146" s="9">
        <v>10.91</v>
      </c>
      <c r="G146" s="9">
        <v>12.49</v>
      </c>
      <c r="H146" s="29">
        <v>3556.9861680657568</v>
      </c>
      <c r="I146" s="27">
        <v>3.8945480313143084</v>
      </c>
      <c r="J146" s="9">
        <v>3.3000000000000003</v>
      </c>
      <c r="K146" s="9">
        <v>4.55</v>
      </c>
      <c r="N146" s="9"/>
    </row>
    <row r="147" spans="1:14" x14ac:dyDescent="0.65">
      <c r="A147" s="5" t="s">
        <v>1235</v>
      </c>
      <c r="B147" s="5" t="s">
        <v>1070</v>
      </c>
      <c r="C147" s="6">
        <v>167399.33435026094</v>
      </c>
      <c r="D147" s="6">
        <v>19118.185962677326</v>
      </c>
      <c r="E147" s="7">
        <v>11.420706083977045</v>
      </c>
      <c r="F147" s="5">
        <v>10.61</v>
      </c>
      <c r="G147" s="5">
        <v>12.18</v>
      </c>
      <c r="H147" s="29">
        <v>6301.9402493424614</v>
      </c>
      <c r="I147" s="27">
        <v>3.7646146566396159</v>
      </c>
      <c r="J147" s="5">
        <v>3.19</v>
      </c>
      <c r="K147" s="5">
        <v>4.3999999999999995</v>
      </c>
      <c r="N147" s="9"/>
    </row>
    <row r="148" spans="1:14" x14ac:dyDescent="0.65">
      <c r="A148" s="5" t="s">
        <v>1236</v>
      </c>
      <c r="B148" s="5" t="s">
        <v>1237</v>
      </c>
      <c r="C148" s="6">
        <v>55156.506703016501</v>
      </c>
      <c r="D148" s="6">
        <v>6521.6691862004818</v>
      </c>
      <c r="E148" s="7">
        <v>11.8239344295599</v>
      </c>
      <c r="F148" s="5">
        <v>10.979999999999999</v>
      </c>
      <c r="G148" s="5">
        <v>12.590000000000002</v>
      </c>
      <c r="H148" s="29">
        <v>2044.8926397876492</v>
      </c>
      <c r="I148" s="27">
        <v>3.7074367852063075</v>
      </c>
      <c r="J148" s="5">
        <v>3.16</v>
      </c>
      <c r="K148" s="5">
        <v>4.3</v>
      </c>
      <c r="N148" s="9"/>
    </row>
    <row r="149" spans="1:14" x14ac:dyDescent="0.65">
      <c r="A149" s="5" t="s">
        <v>1238</v>
      </c>
      <c r="B149" s="5" t="s">
        <v>1074</v>
      </c>
      <c r="C149" s="6">
        <v>206812.6674261725</v>
      </c>
      <c r="D149" s="6">
        <v>22429.888628928849</v>
      </c>
      <c r="E149" s="7">
        <v>10.845510049298996</v>
      </c>
      <c r="F149" s="5">
        <v>10.050000000000001</v>
      </c>
      <c r="G149" s="5">
        <v>11.59</v>
      </c>
      <c r="H149" s="29">
        <v>6897.4131378572956</v>
      </c>
      <c r="I149" s="27">
        <v>3.3351025135614352</v>
      </c>
      <c r="J149" s="5">
        <v>2.85</v>
      </c>
      <c r="K149" s="5">
        <v>3.8699999999999997</v>
      </c>
      <c r="N149" s="9"/>
    </row>
    <row r="150" spans="1:14" x14ac:dyDescent="0.65">
      <c r="A150" s="5" t="s">
        <v>1239</v>
      </c>
      <c r="B150" s="5" t="s">
        <v>1078</v>
      </c>
      <c r="C150" s="6">
        <v>144600.54366630109</v>
      </c>
      <c r="D150" s="6">
        <v>15951.375587937131</v>
      </c>
      <c r="E150" s="7">
        <v>11.031338599077877</v>
      </c>
      <c r="F150" s="5">
        <v>10.199999999999999</v>
      </c>
      <c r="G150" s="5">
        <v>11.81</v>
      </c>
      <c r="H150" s="29">
        <v>4699.9998500499996</v>
      </c>
      <c r="I150" s="27">
        <v>3.250333569222867</v>
      </c>
      <c r="J150" s="5">
        <v>2.78</v>
      </c>
      <c r="K150" s="5">
        <v>3.7699999999999996</v>
      </c>
      <c r="N150" s="9"/>
    </row>
    <row r="151" spans="1:14" x14ac:dyDescent="0.65">
      <c r="A151" s="5" t="s">
        <v>1240</v>
      </c>
      <c r="B151" s="5" t="s">
        <v>1241</v>
      </c>
      <c r="C151" s="6">
        <v>41972.23971232622</v>
      </c>
      <c r="D151" s="6">
        <v>4616.8598777706102</v>
      </c>
      <c r="E151" s="7">
        <v>10.999793933833727</v>
      </c>
      <c r="F151" s="5">
        <v>10.199999999999999</v>
      </c>
      <c r="G151" s="5">
        <v>11.75</v>
      </c>
      <c r="H151" s="29">
        <v>1420.2943153324268</v>
      </c>
      <c r="I151" s="27">
        <v>3.3838872651279188</v>
      </c>
      <c r="J151" s="5">
        <v>2.8400000000000003</v>
      </c>
      <c r="K151" s="5">
        <v>3.9899999999999998</v>
      </c>
      <c r="N151" s="9"/>
    </row>
    <row r="152" spans="1:14" x14ac:dyDescent="0.65">
      <c r="A152" s="5" t="s">
        <v>1242</v>
      </c>
      <c r="B152" s="5" t="s">
        <v>1243</v>
      </c>
      <c r="C152" s="6">
        <v>104739.25580362791</v>
      </c>
      <c r="D152" s="6">
        <v>10872.024497966016</v>
      </c>
      <c r="E152" s="7">
        <v>10.38008568473086</v>
      </c>
      <c r="F152" s="5">
        <v>9.6100000000000012</v>
      </c>
      <c r="G152" s="5">
        <v>11.1</v>
      </c>
      <c r="H152" s="29">
        <v>3178.6136980555257</v>
      </c>
      <c r="I152" s="27">
        <v>3.0347871109617053</v>
      </c>
      <c r="J152" s="5">
        <v>2.59</v>
      </c>
      <c r="K152" s="5">
        <v>3.52</v>
      </c>
      <c r="N152" s="9"/>
    </row>
    <row r="153" spans="1:14" x14ac:dyDescent="0.65">
      <c r="A153" s="5" t="s">
        <v>1244</v>
      </c>
      <c r="B153" s="5" t="s">
        <v>1082</v>
      </c>
      <c r="C153" s="6">
        <v>270435.44101939339</v>
      </c>
      <c r="D153" s="6">
        <v>29788.118017049354</v>
      </c>
      <c r="E153" s="7">
        <v>11.014872127989022</v>
      </c>
      <c r="F153" s="5">
        <v>10.190000000000001</v>
      </c>
      <c r="G153" s="5">
        <v>11.78</v>
      </c>
      <c r="H153" s="29">
        <v>8868.6017434921087</v>
      </c>
      <c r="I153" s="27">
        <v>3.2793787202105906</v>
      </c>
      <c r="J153" s="5">
        <v>2.81</v>
      </c>
      <c r="K153" s="5">
        <v>3.7900000000000005</v>
      </c>
      <c r="N153" s="9"/>
    </row>
    <row r="154" spans="1:14" x14ac:dyDescent="0.65">
      <c r="A154" s="9" t="s">
        <v>1245</v>
      </c>
      <c r="B154" s="9" t="s">
        <v>1246</v>
      </c>
      <c r="C154" s="10">
        <v>79757.387248418425</v>
      </c>
      <c r="D154" s="10">
        <v>8254.1545287155404</v>
      </c>
      <c r="E154" s="27">
        <v>10.3490783907032</v>
      </c>
      <c r="F154" s="9">
        <v>9.5299999999999994</v>
      </c>
      <c r="G154" s="9">
        <v>11.12</v>
      </c>
      <c r="H154" s="29">
        <v>2301.3171620964126</v>
      </c>
      <c r="I154" s="27">
        <v>2.8853967848846858</v>
      </c>
      <c r="J154" s="9">
        <v>2.4500000000000002</v>
      </c>
      <c r="K154" s="9">
        <v>3.36</v>
      </c>
      <c r="N154" s="9"/>
    </row>
    <row r="155" spans="1:14" x14ac:dyDescent="0.65">
      <c r="A155" s="5" t="s">
        <v>1247</v>
      </c>
      <c r="B155" s="5" t="s">
        <v>1248</v>
      </c>
      <c r="C155" s="6">
        <v>144011.28240159518</v>
      </c>
      <c r="D155" s="6">
        <v>15970.343317648887</v>
      </c>
      <c r="E155" s="7">
        <v>11.08964731882145</v>
      </c>
      <c r="F155" s="5">
        <v>10.26</v>
      </c>
      <c r="G155" s="5">
        <v>11.86</v>
      </c>
      <c r="H155" s="29">
        <v>4809.7314031234209</v>
      </c>
      <c r="I155" s="27">
        <v>3.3398302276140948</v>
      </c>
      <c r="J155" s="5">
        <v>2.86</v>
      </c>
      <c r="K155" s="5">
        <v>3.8699999999999997</v>
      </c>
      <c r="N155" s="9"/>
    </row>
    <row r="156" spans="1:14" x14ac:dyDescent="0.65">
      <c r="A156" s="5" t="s">
        <v>1249</v>
      </c>
      <c r="B156" s="5" t="s">
        <v>1250</v>
      </c>
      <c r="C156" s="6">
        <v>98232.487096560813</v>
      </c>
      <c r="D156" s="6">
        <v>10804.332554470066</v>
      </c>
      <c r="E156" s="7">
        <v>10.998736643865687</v>
      </c>
      <c r="F156" s="5">
        <v>10.190000000000001</v>
      </c>
      <c r="G156" s="5">
        <v>11.75</v>
      </c>
      <c r="H156" s="29">
        <v>3224.8313683840652</v>
      </c>
      <c r="I156" s="27">
        <v>3.2828578274919362</v>
      </c>
      <c r="J156" s="5">
        <v>2.8000000000000003</v>
      </c>
      <c r="K156" s="5">
        <v>3.8</v>
      </c>
      <c r="N156" s="9"/>
    </row>
    <row r="157" spans="1:14" x14ac:dyDescent="0.65">
      <c r="A157" s="5" t="s">
        <v>1251</v>
      </c>
      <c r="B157" s="5" t="s">
        <v>1093</v>
      </c>
      <c r="C157" s="6">
        <v>87027.574265152667</v>
      </c>
      <c r="D157" s="6">
        <v>9684.4157738608992</v>
      </c>
      <c r="E157" s="7">
        <v>11.127985417994932</v>
      </c>
      <c r="F157" s="5">
        <v>10.32</v>
      </c>
      <c r="G157" s="5">
        <v>11.87</v>
      </c>
      <c r="H157" s="29">
        <v>2798.0524059030054</v>
      </c>
      <c r="I157" s="27">
        <v>3.2151325415942975</v>
      </c>
      <c r="J157" s="5">
        <v>2.78</v>
      </c>
      <c r="K157" s="5">
        <v>3.6900000000000004</v>
      </c>
      <c r="N157" s="9"/>
    </row>
    <row r="158" spans="1:14" x14ac:dyDescent="0.65">
      <c r="A158" s="5" t="s">
        <v>1252</v>
      </c>
      <c r="B158" s="5" t="s">
        <v>1253</v>
      </c>
      <c r="C158" s="6">
        <v>112731.05447037208</v>
      </c>
      <c r="D158" s="6">
        <v>11794.503842195129</v>
      </c>
      <c r="E158" s="7">
        <v>10.462515318079415</v>
      </c>
      <c r="F158" s="5">
        <v>9.6199999999999992</v>
      </c>
      <c r="G158" s="5">
        <v>11.25</v>
      </c>
      <c r="H158" s="29">
        <v>3166.603759967431</v>
      </c>
      <c r="I158" s="27">
        <v>2.8089892924608382</v>
      </c>
      <c r="J158" s="5">
        <v>2.42</v>
      </c>
      <c r="K158" s="5">
        <v>3.2399999999999998</v>
      </c>
      <c r="N158" s="9"/>
    </row>
    <row r="159" spans="1:14" x14ac:dyDescent="0.65">
      <c r="A159" s="5" t="s">
        <v>1254</v>
      </c>
      <c r="B159" s="5" t="s">
        <v>1255</v>
      </c>
      <c r="C159" s="6">
        <v>91383.727124752593</v>
      </c>
      <c r="D159" s="6">
        <v>10226.654096768092</v>
      </c>
      <c r="E159" s="7">
        <v>11.19089187816466</v>
      </c>
      <c r="F159" s="5">
        <v>10.41</v>
      </c>
      <c r="G159" s="5">
        <v>11.91</v>
      </c>
      <c r="H159" s="29">
        <v>3240.8416375497382</v>
      </c>
      <c r="I159" s="27">
        <v>3.5464087994589657</v>
      </c>
      <c r="J159" s="5">
        <v>3.0300000000000002</v>
      </c>
      <c r="K159" s="5">
        <v>4.12</v>
      </c>
      <c r="N159" s="9"/>
    </row>
    <row r="160" spans="1:14" x14ac:dyDescent="0.65">
      <c r="A160" s="5" t="s">
        <v>1256</v>
      </c>
      <c r="B160" s="5" t="s">
        <v>1257</v>
      </c>
      <c r="C160" s="6">
        <v>76690.212481046503</v>
      </c>
      <c r="D160" s="6">
        <v>8545.8565500332534</v>
      </c>
      <c r="E160" s="7">
        <v>11.143347075932679</v>
      </c>
      <c r="F160" s="5">
        <v>10.33</v>
      </c>
      <c r="G160" s="5">
        <v>11.89</v>
      </c>
      <c r="H160" s="29">
        <v>2583.5168505022998</v>
      </c>
      <c r="I160" s="27">
        <v>3.3687694389183092</v>
      </c>
      <c r="J160" s="5">
        <v>2.8899999999999997</v>
      </c>
      <c r="K160" s="5">
        <v>3.8899999999999997</v>
      </c>
      <c r="N160" s="9"/>
    </row>
    <row r="161" spans="1:14" x14ac:dyDescent="0.65">
      <c r="A161" s="9" t="s">
        <v>1258</v>
      </c>
      <c r="B161" s="9" t="s">
        <v>1259</v>
      </c>
      <c r="C161" s="10">
        <v>51682.223530822252</v>
      </c>
      <c r="D161" s="10">
        <v>5924.5116393674052</v>
      </c>
      <c r="E161" s="27">
        <v>11.463345101307693</v>
      </c>
      <c r="F161" s="9">
        <v>10.63</v>
      </c>
      <c r="G161" s="9">
        <v>12.24</v>
      </c>
      <c r="H161" s="29">
        <v>1838.8211640263298</v>
      </c>
      <c r="I161" s="27">
        <v>3.5579374928102792</v>
      </c>
      <c r="J161" s="9">
        <v>2.98</v>
      </c>
      <c r="K161" s="9">
        <v>4.2</v>
      </c>
      <c r="N161" s="9"/>
    </row>
    <row r="162" spans="1:14" x14ac:dyDescent="0.65">
      <c r="A162" s="5" t="s">
        <v>1260</v>
      </c>
      <c r="B162" s="5" t="s">
        <v>1261</v>
      </c>
      <c r="C162" s="6">
        <v>108232.40053280922</v>
      </c>
      <c r="D162" s="6">
        <v>11748.176054621586</v>
      </c>
      <c r="E162" s="7">
        <v>10.854583282628276</v>
      </c>
      <c r="F162" s="5">
        <v>10.040000000000001</v>
      </c>
      <c r="G162" s="5">
        <v>11.62</v>
      </c>
      <c r="H162" s="29">
        <v>3523.021473970447</v>
      </c>
      <c r="I162" s="27">
        <v>3.2550529997995508</v>
      </c>
      <c r="J162" s="5">
        <v>2.79</v>
      </c>
      <c r="K162" s="5">
        <v>3.7699999999999996</v>
      </c>
      <c r="N162" s="9"/>
    </row>
    <row r="163" spans="1:14" x14ac:dyDescent="0.65">
      <c r="A163" s="5" t="s">
        <v>1262</v>
      </c>
      <c r="B163" s="5" t="s">
        <v>1263</v>
      </c>
      <c r="C163" s="6">
        <v>39020.958161638096</v>
      </c>
      <c r="D163" s="6">
        <v>3948.4418685938049</v>
      </c>
      <c r="E163" s="7">
        <v>10.118772205023809</v>
      </c>
      <c r="F163" s="5">
        <v>9.32</v>
      </c>
      <c r="G163" s="5">
        <v>10.879999999999999</v>
      </c>
      <c r="H163" s="29">
        <v>1048.5309267732878</v>
      </c>
      <c r="I163" s="27">
        <v>2.6870958820355257</v>
      </c>
      <c r="J163" s="5">
        <v>2.2800000000000002</v>
      </c>
      <c r="K163" s="5">
        <v>3.1399999999999997</v>
      </c>
      <c r="N163" s="9"/>
    </row>
    <row r="164" spans="1:14" x14ac:dyDescent="0.65">
      <c r="A164" s="9" t="s">
        <v>1264</v>
      </c>
      <c r="B164" s="9" t="s">
        <v>1097</v>
      </c>
      <c r="C164" s="10">
        <v>72223.880650718318</v>
      </c>
      <c r="D164" s="10">
        <v>8042.7204474331629</v>
      </c>
      <c r="E164" s="27">
        <v>11.135818755473052</v>
      </c>
      <c r="F164" s="9">
        <v>10.32</v>
      </c>
      <c r="G164" s="9">
        <v>11.88</v>
      </c>
      <c r="H164" s="29">
        <v>2441.2387099623816</v>
      </c>
      <c r="I164" s="27">
        <v>3.3800977509965238</v>
      </c>
      <c r="J164" s="9">
        <v>2.88</v>
      </c>
      <c r="K164" s="9">
        <v>3.93</v>
      </c>
      <c r="N164" s="9"/>
    </row>
    <row r="165" spans="1:14" x14ac:dyDescent="0.65">
      <c r="A165" s="9" t="s">
        <v>1265</v>
      </c>
      <c r="B165" s="9" t="s">
        <v>1266</v>
      </c>
      <c r="C165" s="10">
        <v>111613.12071105951</v>
      </c>
      <c r="D165" s="10">
        <v>12633.936713822337</v>
      </c>
      <c r="E165" s="27">
        <v>11.319401010682848</v>
      </c>
      <c r="F165" s="9">
        <v>10.5</v>
      </c>
      <c r="G165" s="9">
        <v>12.07</v>
      </c>
      <c r="H165" s="29">
        <v>3801.6338503521492</v>
      </c>
      <c r="I165" s="27">
        <v>3.4060805595923385</v>
      </c>
      <c r="J165" s="9">
        <v>2.92</v>
      </c>
      <c r="K165" s="9">
        <v>3.94</v>
      </c>
      <c r="N165" s="9"/>
    </row>
    <row r="166" spans="1:14" x14ac:dyDescent="0.65">
      <c r="A166" s="9" t="s">
        <v>1267</v>
      </c>
      <c r="B166" s="9" t="s">
        <v>1100</v>
      </c>
      <c r="C166" s="10">
        <v>72445.268752223623</v>
      </c>
      <c r="D166" s="10">
        <v>8248.7150467683241</v>
      </c>
      <c r="E166" s="27">
        <v>11.386133544456122</v>
      </c>
      <c r="F166" s="9">
        <v>10.58</v>
      </c>
      <c r="G166" s="9">
        <v>12.13</v>
      </c>
      <c r="H166" s="29">
        <v>2612.1869348732553</v>
      </c>
      <c r="I166" s="27">
        <v>3.6057391804020122</v>
      </c>
      <c r="J166" s="9">
        <v>3.0700000000000003</v>
      </c>
      <c r="K166" s="9">
        <v>4.1900000000000004</v>
      </c>
      <c r="N166" s="9"/>
    </row>
    <row r="167" spans="1:14" x14ac:dyDescent="0.65">
      <c r="A167" s="5" t="s">
        <v>1268</v>
      </c>
      <c r="B167" s="5" t="s">
        <v>1103</v>
      </c>
      <c r="C167" s="6">
        <v>128166.6431701793</v>
      </c>
      <c r="D167" s="6">
        <v>13459.303259175193</v>
      </c>
      <c r="E167" s="7">
        <v>10.50140888944401</v>
      </c>
      <c r="F167" s="5">
        <v>9.7199999999999989</v>
      </c>
      <c r="G167" s="5">
        <v>11.23</v>
      </c>
      <c r="H167" s="29">
        <v>3830.3359634673393</v>
      </c>
      <c r="I167" s="27">
        <v>2.9885597584542842</v>
      </c>
      <c r="J167" s="5">
        <v>2.5700000000000003</v>
      </c>
      <c r="K167" s="5">
        <v>3.45</v>
      </c>
      <c r="N167" s="9"/>
    </row>
    <row r="168" spans="1:14" x14ac:dyDescent="0.65">
      <c r="A168" s="5" t="s">
        <v>1269</v>
      </c>
      <c r="B168" s="5" t="s">
        <v>1270</v>
      </c>
      <c r="C168" s="6">
        <v>63061.747069615463</v>
      </c>
      <c r="D168" s="6">
        <v>6751.1937515504806</v>
      </c>
      <c r="E168" s="7">
        <v>10.705687782638922</v>
      </c>
      <c r="F168" s="5">
        <v>9.879999999999999</v>
      </c>
      <c r="G168" s="5">
        <v>11.469999999999999</v>
      </c>
      <c r="H168" s="29">
        <v>1913.2360360775572</v>
      </c>
      <c r="I168" s="27">
        <v>3.0339114658101582</v>
      </c>
      <c r="J168" s="5">
        <v>2.6</v>
      </c>
      <c r="K168" s="5">
        <v>3.51</v>
      </c>
      <c r="N168" s="9"/>
    </row>
    <row r="169" spans="1:14" x14ac:dyDescent="0.65">
      <c r="A169" s="5" t="s">
        <v>1271</v>
      </c>
      <c r="B169" s="5" t="s">
        <v>1272</v>
      </c>
      <c r="C169" s="6">
        <v>140685.94812136973</v>
      </c>
      <c r="D169" s="6">
        <v>14965.417811791498</v>
      </c>
      <c r="E169" s="7">
        <v>10.637464516982774</v>
      </c>
      <c r="F169" s="5">
        <v>9.83</v>
      </c>
      <c r="G169" s="5">
        <v>11.39</v>
      </c>
      <c r="H169" s="29">
        <v>4317.1897715944951</v>
      </c>
      <c r="I169" s="27">
        <v>3.0686712829699676</v>
      </c>
      <c r="J169" s="5">
        <v>2.63</v>
      </c>
      <c r="K169" s="5">
        <v>3.55</v>
      </c>
      <c r="N169" s="9"/>
    </row>
    <row r="170" spans="1:14" x14ac:dyDescent="0.65">
      <c r="A170" s="5" t="s">
        <v>1273</v>
      </c>
      <c r="B170" s="5" t="s">
        <v>1111</v>
      </c>
      <c r="C170" s="6">
        <v>91753.233897593847</v>
      </c>
      <c r="D170" s="6">
        <v>10071.036375528922</v>
      </c>
      <c r="E170" s="7">
        <v>10.976219526789919</v>
      </c>
      <c r="F170" s="5">
        <v>10.17</v>
      </c>
      <c r="G170" s="5">
        <v>11.73</v>
      </c>
      <c r="H170" s="29">
        <v>3019.7212541576901</v>
      </c>
      <c r="I170" s="27">
        <v>3.2911322570548296</v>
      </c>
      <c r="J170" s="5">
        <v>2.8000000000000003</v>
      </c>
      <c r="K170" s="5">
        <v>3.83</v>
      </c>
      <c r="N170" s="9"/>
    </row>
    <row r="171" spans="1:14" x14ac:dyDescent="0.65">
      <c r="A171" s="5" t="s">
        <v>1274</v>
      </c>
      <c r="B171" s="5" t="s">
        <v>1115</v>
      </c>
      <c r="C171" s="6">
        <v>80302.746438708578</v>
      </c>
      <c r="D171" s="6">
        <v>8966.5970666722533</v>
      </c>
      <c r="E171" s="7">
        <v>11.165990534976345</v>
      </c>
      <c r="F171" s="5">
        <v>10.37</v>
      </c>
      <c r="G171" s="5">
        <v>11.899999999999999</v>
      </c>
      <c r="H171" s="29">
        <v>2836.4558316682123</v>
      </c>
      <c r="I171" s="27">
        <v>3.5322045903994161</v>
      </c>
      <c r="J171" s="5">
        <v>3.02</v>
      </c>
      <c r="K171" s="5">
        <v>4.1000000000000005</v>
      </c>
      <c r="N171" s="9"/>
    </row>
    <row r="172" spans="1:14" x14ac:dyDescent="0.65">
      <c r="A172" s="5" t="s">
        <v>1275</v>
      </c>
      <c r="B172" s="5" t="s">
        <v>1276</v>
      </c>
      <c r="C172" s="6">
        <v>216790.23852281098</v>
      </c>
      <c r="D172" s="6">
        <v>23770.039921412568</v>
      </c>
      <c r="E172" s="7">
        <v>10.964534235203329</v>
      </c>
      <c r="F172" s="5">
        <v>10.15</v>
      </c>
      <c r="G172" s="5">
        <v>11.72</v>
      </c>
      <c r="H172" s="29">
        <v>7054.2701786306061</v>
      </c>
      <c r="I172" s="27">
        <v>3.2539610120268625</v>
      </c>
      <c r="J172" s="5">
        <v>2.79</v>
      </c>
      <c r="K172" s="5">
        <v>3.7600000000000002</v>
      </c>
      <c r="N172" s="9"/>
    </row>
    <row r="173" spans="1:14" x14ac:dyDescent="0.65">
      <c r="A173" s="9" t="s">
        <v>1277</v>
      </c>
      <c r="B173" s="9" t="s">
        <v>1118</v>
      </c>
      <c r="C173" s="10">
        <v>65908.437521687825</v>
      </c>
      <c r="D173" s="10">
        <v>7355.1744853416758</v>
      </c>
      <c r="E173" s="27">
        <v>11.159685712351143</v>
      </c>
      <c r="F173" s="9">
        <v>10.38</v>
      </c>
      <c r="G173" s="9">
        <v>11.88</v>
      </c>
      <c r="H173" s="29">
        <v>2365.7802706247771</v>
      </c>
      <c r="I173" s="27">
        <v>3.5894952410799736</v>
      </c>
      <c r="J173" s="9">
        <v>3.0700000000000003</v>
      </c>
      <c r="K173" s="9">
        <v>4.1500000000000004</v>
      </c>
      <c r="N173" s="9"/>
    </row>
    <row r="174" spans="1:14" x14ac:dyDescent="0.65">
      <c r="A174" s="5" t="s">
        <v>1278</v>
      </c>
      <c r="B174" s="5" t="s">
        <v>1279</v>
      </c>
      <c r="C174" s="6">
        <v>85775.97230150504</v>
      </c>
      <c r="D174" s="6">
        <v>8794.7220335254333</v>
      </c>
      <c r="E174" s="7">
        <v>10.253130098731763</v>
      </c>
      <c r="F174" s="5">
        <v>9.4499999999999993</v>
      </c>
      <c r="G174" s="5">
        <v>11.01</v>
      </c>
      <c r="H174" s="29">
        <v>2319.5770111625993</v>
      </c>
      <c r="I174" s="27">
        <v>2.7042272491074573</v>
      </c>
      <c r="J174" s="5">
        <v>2.29</v>
      </c>
      <c r="K174" s="5">
        <v>3.17</v>
      </c>
      <c r="N174" s="9"/>
    </row>
    <row r="175" spans="1:14" x14ac:dyDescent="0.65">
      <c r="A175" s="9" t="s">
        <v>1280</v>
      </c>
      <c r="B175" s="9" t="s">
        <v>1121</v>
      </c>
      <c r="C175" s="10">
        <v>88014.186226604288</v>
      </c>
      <c r="D175" s="10">
        <v>9599.925242008534</v>
      </c>
      <c r="E175" s="27">
        <v>10.907247630844696</v>
      </c>
      <c r="F175" s="9">
        <v>10.11</v>
      </c>
      <c r="G175" s="9">
        <v>11.65</v>
      </c>
      <c r="H175" s="29">
        <v>2910.3670029071159</v>
      </c>
      <c r="I175" s="27">
        <v>3.3067024848633118</v>
      </c>
      <c r="J175" s="9">
        <v>2.81</v>
      </c>
      <c r="K175" s="9">
        <v>3.8600000000000003</v>
      </c>
      <c r="N175" s="9"/>
    </row>
    <row r="176" spans="1:14" x14ac:dyDescent="0.65">
      <c r="A176" s="5" t="s">
        <v>1281</v>
      </c>
      <c r="B176" s="5" t="s">
        <v>1125</v>
      </c>
      <c r="C176" s="6">
        <v>69472.425937508291</v>
      </c>
      <c r="D176" s="6">
        <v>7535.2976661192561</v>
      </c>
      <c r="E176" s="7">
        <v>10.846458237830062</v>
      </c>
      <c r="F176" s="5">
        <v>10.050000000000001</v>
      </c>
      <c r="G176" s="5">
        <v>11.58</v>
      </c>
      <c r="H176" s="29">
        <v>2307.260632152555</v>
      </c>
      <c r="I176" s="27">
        <v>3.3211163672879263</v>
      </c>
      <c r="J176" s="5">
        <v>2.81</v>
      </c>
      <c r="K176" s="5">
        <v>3.88</v>
      </c>
      <c r="N176" s="9"/>
    </row>
    <row r="177" spans="1:14" x14ac:dyDescent="0.65">
      <c r="A177" s="9" t="s">
        <v>1282</v>
      </c>
      <c r="B177" s="9" t="s">
        <v>1129</v>
      </c>
      <c r="C177" s="10">
        <v>136004.04287762655</v>
      </c>
      <c r="D177" s="10">
        <v>14567.37361997896</v>
      </c>
      <c r="E177" s="27">
        <v>10.710985726421649</v>
      </c>
      <c r="F177" s="9">
        <v>9.92</v>
      </c>
      <c r="G177" s="9">
        <v>11.450000000000001</v>
      </c>
      <c r="H177" s="29">
        <v>4285.1013708049204</v>
      </c>
      <c r="I177" s="27">
        <v>3.1507161836689308</v>
      </c>
      <c r="J177" s="9">
        <v>2.7</v>
      </c>
      <c r="K177" s="9">
        <v>3.64</v>
      </c>
      <c r="N177" s="9"/>
    </row>
    <row r="178" spans="1:14" x14ac:dyDescent="0.65">
      <c r="A178" s="5" t="s">
        <v>1283</v>
      </c>
      <c r="B178" s="5" t="s">
        <v>1133</v>
      </c>
      <c r="C178" s="6">
        <v>115746.14905994564</v>
      </c>
      <c r="D178" s="6">
        <v>13204.954721282484</v>
      </c>
      <c r="E178" s="7">
        <v>11.408547781959948</v>
      </c>
      <c r="F178" s="5">
        <v>10.61</v>
      </c>
      <c r="G178" s="5">
        <v>12.15</v>
      </c>
      <c r="H178" s="29">
        <v>4172.8003692965731</v>
      </c>
      <c r="I178" s="27">
        <v>3.6051305105998881</v>
      </c>
      <c r="J178" s="5">
        <v>3.06</v>
      </c>
      <c r="K178" s="5">
        <v>4.2</v>
      </c>
      <c r="N178" s="9"/>
    </row>
    <row r="179" spans="1:14" x14ac:dyDescent="0.65">
      <c r="A179" s="9" t="s">
        <v>1284</v>
      </c>
      <c r="B179" s="9" t="s">
        <v>1137</v>
      </c>
      <c r="C179" s="10">
        <v>128189.04206469847</v>
      </c>
      <c r="D179" s="10">
        <v>14902.56852670889</v>
      </c>
      <c r="E179" s="27">
        <v>11.625462119599423</v>
      </c>
      <c r="F179" s="9">
        <v>10.82</v>
      </c>
      <c r="G179" s="9">
        <v>12.36</v>
      </c>
      <c r="H179" s="29">
        <v>4837.7902648490808</v>
      </c>
      <c r="I179" s="27">
        <v>3.7739493594683018</v>
      </c>
      <c r="J179" s="9">
        <v>3.2</v>
      </c>
      <c r="K179" s="9">
        <v>4.41</v>
      </c>
      <c r="N179" s="9"/>
    </row>
    <row r="180" spans="1:14" x14ac:dyDescent="0.65">
      <c r="A180" s="5" t="s">
        <v>1285</v>
      </c>
      <c r="B180" s="5" t="s">
        <v>1286</v>
      </c>
      <c r="C180" s="6">
        <v>130179.66763997833</v>
      </c>
      <c r="D180" s="6">
        <v>13323.2381739544</v>
      </c>
      <c r="E180" s="7">
        <v>10.234500068628858</v>
      </c>
      <c r="F180" s="5">
        <v>9.4600000000000009</v>
      </c>
      <c r="G180" s="5">
        <v>10.97</v>
      </c>
      <c r="H180" s="29">
        <v>3730.3288765869856</v>
      </c>
      <c r="I180" s="27">
        <v>2.8655233779482669</v>
      </c>
      <c r="J180" s="5">
        <v>2.46</v>
      </c>
      <c r="K180" s="5">
        <v>3.3099999999999996</v>
      </c>
      <c r="N180" s="9"/>
    </row>
    <row r="181" spans="1:14" x14ac:dyDescent="0.65">
      <c r="A181" s="5" t="s">
        <v>1287</v>
      </c>
      <c r="B181" s="5" t="s">
        <v>1144</v>
      </c>
      <c r="C181" s="6">
        <v>40182.536592340773</v>
      </c>
      <c r="D181" s="6">
        <v>4151.299720314928</v>
      </c>
      <c r="E181" s="7">
        <v>10.331104186952226</v>
      </c>
      <c r="F181" s="5">
        <v>9.5399999999999991</v>
      </c>
      <c r="G181" s="5">
        <v>11.07</v>
      </c>
      <c r="H181" s="29">
        <v>1104.0231121761785</v>
      </c>
      <c r="I181" s="27">
        <v>2.7475197955773587</v>
      </c>
      <c r="J181" s="5">
        <v>2.35</v>
      </c>
      <c r="K181" s="5">
        <v>3.17</v>
      </c>
      <c r="N181" s="9"/>
    </row>
    <row r="182" spans="1:14" x14ac:dyDescent="0.65">
      <c r="A182" s="5" t="s">
        <v>1288</v>
      </c>
      <c r="B182" s="5" t="s">
        <v>1289</v>
      </c>
      <c r="C182" s="6">
        <v>67461.298176581651</v>
      </c>
      <c r="D182" s="6">
        <v>7087.8034044265778</v>
      </c>
      <c r="E182" s="7">
        <v>10.506473483320871</v>
      </c>
      <c r="F182" s="5">
        <v>9.68</v>
      </c>
      <c r="G182" s="5">
        <v>11.27</v>
      </c>
      <c r="H182" s="29">
        <v>1942.0267558028359</v>
      </c>
      <c r="I182" s="27">
        <v>2.8787278036579917</v>
      </c>
      <c r="J182" s="5">
        <v>2.4699999999999998</v>
      </c>
      <c r="K182" s="5">
        <v>3.3300000000000005</v>
      </c>
      <c r="N182" s="9"/>
    </row>
    <row r="183" spans="1:14" x14ac:dyDescent="0.65">
      <c r="A183" s="5" t="s">
        <v>1290</v>
      </c>
      <c r="B183" s="5" t="s">
        <v>1291</v>
      </c>
      <c r="C183" s="6">
        <v>46202.791416065549</v>
      </c>
      <c r="D183" s="6">
        <v>5336.8358741855245</v>
      </c>
      <c r="E183" s="7">
        <v>11.550894893181301</v>
      </c>
      <c r="F183" s="5">
        <v>10.74</v>
      </c>
      <c r="G183" s="5">
        <v>12.3</v>
      </c>
      <c r="H183" s="29">
        <v>1608.6801492089501</v>
      </c>
      <c r="I183" s="27">
        <v>3.4817800618109453</v>
      </c>
      <c r="J183" s="5">
        <v>3</v>
      </c>
      <c r="K183" s="5">
        <v>4</v>
      </c>
      <c r="N183" s="9"/>
    </row>
    <row r="184" spans="1:14" x14ac:dyDescent="0.65">
      <c r="A184" s="5" t="s">
        <v>1292</v>
      </c>
      <c r="B184" s="5" t="s">
        <v>1293</v>
      </c>
      <c r="C184" s="6">
        <v>79569.684588985081</v>
      </c>
      <c r="D184" s="6">
        <v>8802.3872674326376</v>
      </c>
      <c r="E184" s="7">
        <v>11.062488575769926</v>
      </c>
      <c r="F184" s="5">
        <v>10.26</v>
      </c>
      <c r="G184" s="5">
        <v>11.799999999999999</v>
      </c>
      <c r="H184" s="29">
        <v>2731.7504360313883</v>
      </c>
      <c r="I184" s="27">
        <v>3.4331543822280297</v>
      </c>
      <c r="J184" s="5">
        <v>2.91</v>
      </c>
      <c r="K184" s="5">
        <v>4</v>
      </c>
      <c r="N184" s="9"/>
    </row>
    <row r="185" spans="1:14" x14ac:dyDescent="0.65">
      <c r="A185" s="9" t="s">
        <v>1294</v>
      </c>
      <c r="B185" s="9" t="s">
        <v>1148</v>
      </c>
      <c r="C185" s="10">
        <v>103006.9935586137</v>
      </c>
      <c r="D185" s="10">
        <v>11880.675659360702</v>
      </c>
      <c r="E185" s="27">
        <v>11.533853429670565</v>
      </c>
      <c r="F185" s="9">
        <v>10.72</v>
      </c>
      <c r="G185" s="9">
        <v>12.280000000000001</v>
      </c>
      <c r="H185" s="29">
        <v>3664.570993002425</v>
      </c>
      <c r="I185" s="27">
        <v>3.5575952619887552</v>
      </c>
      <c r="J185" s="9">
        <v>3.04</v>
      </c>
      <c r="K185" s="9">
        <v>4.12</v>
      </c>
      <c r="N185" s="9"/>
    </row>
    <row r="186" spans="1:14" x14ac:dyDescent="0.65">
      <c r="A186" s="5" t="s">
        <v>1295</v>
      </c>
      <c r="B186" s="5" t="s">
        <v>1296</v>
      </c>
      <c r="C186" s="6">
        <v>69893.186174612609</v>
      </c>
      <c r="D186" s="6">
        <v>8197.4250284054069</v>
      </c>
      <c r="E186" s="7">
        <v>11.728503845748225</v>
      </c>
      <c r="F186" s="5">
        <v>10.9</v>
      </c>
      <c r="G186" s="5">
        <v>12.49</v>
      </c>
      <c r="H186" s="29">
        <v>2466.6638226233531</v>
      </c>
      <c r="I186" s="27">
        <v>3.5291930492156136</v>
      </c>
      <c r="J186" s="5">
        <v>3.02</v>
      </c>
      <c r="K186" s="5">
        <v>4.08</v>
      </c>
      <c r="N186" s="9"/>
    </row>
    <row r="187" spans="1:14" x14ac:dyDescent="0.65">
      <c r="A187" s="5" t="s">
        <v>1297</v>
      </c>
      <c r="B187" s="5" t="s">
        <v>1298</v>
      </c>
      <c r="C187" s="6">
        <v>66320.361786848924</v>
      </c>
      <c r="D187" s="6">
        <v>7729.5163476200005</v>
      </c>
      <c r="E187" s="7">
        <v>11.654816317893992</v>
      </c>
      <c r="F187" s="5">
        <v>10.77</v>
      </c>
      <c r="G187" s="5">
        <v>12.46</v>
      </c>
      <c r="H187" s="29">
        <v>2310.8515305385795</v>
      </c>
      <c r="I187" s="27">
        <v>3.4843774176557312</v>
      </c>
      <c r="J187" s="5">
        <v>2.98</v>
      </c>
      <c r="K187" s="5">
        <v>4.04</v>
      </c>
      <c r="N187" s="9"/>
    </row>
    <row r="188" spans="1:14" x14ac:dyDescent="0.65">
      <c r="A188" s="5" t="s">
        <v>1299</v>
      </c>
      <c r="B188" s="5" t="s">
        <v>1159</v>
      </c>
      <c r="C188" s="6">
        <v>57429.450685089119</v>
      </c>
      <c r="D188" s="6">
        <v>6509.5232083225274</v>
      </c>
      <c r="E188" s="7">
        <v>11.334817120256121</v>
      </c>
      <c r="F188" s="5">
        <v>10.530000000000001</v>
      </c>
      <c r="G188" s="5">
        <v>12.08</v>
      </c>
      <c r="H188" s="29">
        <v>1929.8361473700738</v>
      </c>
      <c r="I188" s="27">
        <v>3.3603602413076743</v>
      </c>
      <c r="J188" s="5">
        <v>2.88</v>
      </c>
      <c r="K188" s="5">
        <v>3.88</v>
      </c>
      <c r="N188" s="9"/>
    </row>
    <row r="189" spans="1:14" x14ac:dyDescent="0.65">
      <c r="A189" s="5" t="s">
        <v>1300</v>
      </c>
      <c r="B189" s="5" t="s">
        <v>1162</v>
      </c>
      <c r="C189" s="6">
        <v>52755.49463403206</v>
      </c>
      <c r="D189" s="6">
        <v>5266.1176683241738</v>
      </c>
      <c r="E189" s="7">
        <v>9.9821216820267509</v>
      </c>
      <c r="F189" s="5">
        <v>9.19</v>
      </c>
      <c r="G189" s="5">
        <v>10.75</v>
      </c>
      <c r="H189" s="29">
        <v>1440.5000747036861</v>
      </c>
      <c r="I189" s="27">
        <v>2.730522343556999</v>
      </c>
      <c r="J189" s="5">
        <v>2.31</v>
      </c>
      <c r="K189" s="5">
        <v>3.2099999999999995</v>
      </c>
      <c r="N189" s="9"/>
    </row>
    <row r="190" spans="1:14" x14ac:dyDescent="0.65">
      <c r="A190" s="9" t="s">
        <v>1301</v>
      </c>
      <c r="B190" s="9" t="s">
        <v>1165</v>
      </c>
      <c r="C190" s="10">
        <v>98194.649137853441</v>
      </c>
      <c r="D190" s="10">
        <v>10160.042487413742</v>
      </c>
      <c r="E190" s="27">
        <v>10.346839238816637</v>
      </c>
      <c r="F190" s="9">
        <v>9.5699999999999985</v>
      </c>
      <c r="G190" s="9">
        <v>11.07</v>
      </c>
      <c r="H190" s="29">
        <v>2821.9717309217667</v>
      </c>
      <c r="I190" s="27">
        <v>2.8738542379494123</v>
      </c>
      <c r="J190" s="9">
        <v>2.46</v>
      </c>
      <c r="K190" s="9">
        <v>3.3300000000000005</v>
      </c>
      <c r="N190" s="9"/>
    </row>
    <row r="191" spans="1:14" x14ac:dyDescent="0.65">
      <c r="A191" s="5" t="s">
        <v>1302</v>
      </c>
      <c r="B191" s="5" t="s">
        <v>1168</v>
      </c>
      <c r="C191" s="6">
        <v>151264.81166222168</v>
      </c>
      <c r="D191" s="6">
        <v>15998.355864099276</v>
      </c>
      <c r="E191" s="7">
        <v>10.576389636357746</v>
      </c>
      <c r="F191" s="5">
        <v>9.76</v>
      </c>
      <c r="G191" s="5">
        <v>11.34</v>
      </c>
      <c r="H191" s="29">
        <v>4580.6197702760492</v>
      </c>
      <c r="I191" s="27">
        <v>3.0282131032573942</v>
      </c>
      <c r="J191" s="5">
        <v>2.6</v>
      </c>
      <c r="K191" s="5">
        <v>3.5000000000000004</v>
      </c>
      <c r="N191" s="9"/>
    </row>
    <row r="192" spans="1:14" x14ac:dyDescent="0.65">
      <c r="A192" s="9" t="s">
        <v>1303</v>
      </c>
      <c r="B192" s="9" t="s">
        <v>1304</v>
      </c>
      <c r="C192" s="10">
        <v>46793.001739491825</v>
      </c>
      <c r="D192" s="10">
        <v>5183.9935767391171</v>
      </c>
      <c r="E192" s="27">
        <v>11.078565990700248</v>
      </c>
      <c r="F192" s="9">
        <v>10.27</v>
      </c>
      <c r="G192" s="9">
        <v>11.82</v>
      </c>
      <c r="H192" s="29">
        <v>1510.6425219307137</v>
      </c>
      <c r="I192" s="27">
        <v>3.2283513193191902</v>
      </c>
      <c r="J192" s="9">
        <v>2.77</v>
      </c>
      <c r="K192" s="9">
        <v>3.7199999999999998</v>
      </c>
      <c r="N192" s="9"/>
    </row>
    <row r="193" spans="1:14" x14ac:dyDescent="0.65">
      <c r="A193" s="5" t="s">
        <v>1305</v>
      </c>
      <c r="B193" s="5" t="s">
        <v>1171</v>
      </c>
      <c r="C193" s="6">
        <v>157614.10962806395</v>
      </c>
      <c r="D193" s="6">
        <v>17249.577255435619</v>
      </c>
      <c r="E193" s="7">
        <v>10.944183421231122</v>
      </c>
      <c r="F193" s="5">
        <v>10.130000000000001</v>
      </c>
      <c r="G193" s="5">
        <v>11.700000000000001</v>
      </c>
      <c r="H193" s="29">
        <v>5045.8088356729686</v>
      </c>
      <c r="I193" s="27">
        <v>3.2013689158579202</v>
      </c>
      <c r="J193" s="5">
        <v>2.7199999999999998</v>
      </c>
      <c r="K193" s="5">
        <v>3.73</v>
      </c>
      <c r="N193" s="9"/>
    </row>
    <row r="194" spans="1:14" x14ac:dyDescent="0.65">
      <c r="A194" s="5" t="s">
        <v>1306</v>
      </c>
      <c r="B194" s="5" t="s">
        <v>1174</v>
      </c>
      <c r="C194" s="6">
        <v>109970.06335281876</v>
      </c>
      <c r="D194" s="6">
        <v>12849.662577114417</v>
      </c>
      <c r="E194" s="7">
        <v>11.684691438149521</v>
      </c>
      <c r="F194" s="5">
        <v>10.870000000000001</v>
      </c>
      <c r="G194" s="5">
        <v>12.44</v>
      </c>
      <c r="H194" s="29">
        <v>4087.1120514995869</v>
      </c>
      <c r="I194" s="27">
        <v>3.7165684545801749</v>
      </c>
      <c r="J194" s="5">
        <v>3.17</v>
      </c>
      <c r="K194" s="5">
        <v>4.3099999999999996</v>
      </c>
      <c r="N194" s="9"/>
    </row>
    <row r="195" spans="1:14" x14ac:dyDescent="0.65">
      <c r="A195" s="5" t="s">
        <v>1307</v>
      </c>
      <c r="B195" s="5" t="s">
        <v>1178</v>
      </c>
      <c r="C195" s="6">
        <v>88564.400271246064</v>
      </c>
      <c r="D195" s="6">
        <v>9140.062054754555</v>
      </c>
      <c r="E195" s="7">
        <v>10.320243830208639</v>
      </c>
      <c r="F195" s="5">
        <v>9.5200000000000014</v>
      </c>
      <c r="G195" s="5">
        <v>11.08</v>
      </c>
      <c r="H195" s="29">
        <v>2538.3863308939499</v>
      </c>
      <c r="I195" s="27">
        <v>2.866148021476417</v>
      </c>
      <c r="J195" s="5">
        <v>2.4299999999999997</v>
      </c>
      <c r="K195" s="5">
        <v>3.35</v>
      </c>
      <c r="N195" s="9"/>
    </row>
    <row r="196" spans="1:14" x14ac:dyDescent="0.65">
      <c r="A196" s="5" t="s">
        <v>1308</v>
      </c>
      <c r="B196" s="5" t="s">
        <v>1309</v>
      </c>
      <c r="C196" s="6">
        <v>98356.098039243821</v>
      </c>
      <c r="D196" s="6">
        <v>9620.332413220689</v>
      </c>
      <c r="E196" s="7">
        <v>9.7811245108383638</v>
      </c>
      <c r="F196" s="5">
        <v>8.9499999999999993</v>
      </c>
      <c r="G196" s="5">
        <v>10.57</v>
      </c>
      <c r="H196" s="29">
        <v>2432.7619951814186</v>
      </c>
      <c r="I196" s="27">
        <v>2.4734226384323978</v>
      </c>
      <c r="J196" s="5">
        <v>2.09</v>
      </c>
      <c r="K196" s="5">
        <v>2.9000000000000004</v>
      </c>
      <c r="N196" s="9"/>
    </row>
    <row r="197" spans="1:14" x14ac:dyDescent="0.65">
      <c r="A197" s="9" t="s">
        <v>1310</v>
      </c>
      <c r="B197" s="9" t="s">
        <v>1182</v>
      </c>
      <c r="C197" s="10">
        <v>90571.437963971694</v>
      </c>
      <c r="D197" s="10">
        <v>9693.4500774458938</v>
      </c>
      <c r="E197" s="27">
        <v>10.702546294232228</v>
      </c>
      <c r="F197" s="9">
        <v>9.9</v>
      </c>
      <c r="G197" s="9">
        <v>11.44</v>
      </c>
      <c r="H197" s="29">
        <v>2723.8755010475529</v>
      </c>
      <c r="I197" s="27">
        <v>3.0074323780843275</v>
      </c>
      <c r="J197" s="9">
        <v>2.56</v>
      </c>
      <c r="K197" s="9">
        <v>3.49</v>
      </c>
      <c r="N197" s="9"/>
    </row>
    <row r="198" spans="1:14" x14ac:dyDescent="0.65">
      <c r="A198" s="5" t="s">
        <v>1311</v>
      </c>
      <c r="B198" s="5" t="s">
        <v>1186</v>
      </c>
      <c r="C198" s="6">
        <v>81531.780328527908</v>
      </c>
      <c r="D198" s="6">
        <v>8987.4242738511239</v>
      </c>
      <c r="E198" s="7">
        <v>11.023216024029873</v>
      </c>
      <c r="F198" s="5">
        <v>10.220000000000001</v>
      </c>
      <c r="G198" s="5">
        <v>11.77</v>
      </c>
      <c r="H198" s="29">
        <v>2731.1745982370594</v>
      </c>
      <c r="I198" s="27">
        <v>3.3498275978603034</v>
      </c>
      <c r="J198" s="5">
        <v>2.86</v>
      </c>
      <c r="K198" s="5">
        <v>3.8899999999999997</v>
      </c>
      <c r="N198" s="9"/>
    </row>
    <row r="199" spans="1:14" x14ac:dyDescent="0.65">
      <c r="A199" s="9" t="s">
        <v>1312</v>
      </c>
      <c r="B199" s="9" t="s">
        <v>1313</v>
      </c>
      <c r="C199" s="10">
        <v>116797.1148110229</v>
      </c>
      <c r="D199" s="10">
        <v>12880.761651821396</v>
      </c>
      <c r="E199" s="27">
        <v>11.028321780604255</v>
      </c>
      <c r="F199" s="9">
        <v>10.23</v>
      </c>
      <c r="G199" s="9">
        <v>11.77</v>
      </c>
      <c r="H199" s="29">
        <v>3864.7146148498587</v>
      </c>
      <c r="I199" s="27">
        <v>3.3089128393860427</v>
      </c>
      <c r="J199" s="9">
        <v>2.85</v>
      </c>
      <c r="K199" s="9">
        <v>3.81</v>
      </c>
      <c r="N199" s="9"/>
    </row>
    <row r="200" spans="1:14" x14ac:dyDescent="0.65">
      <c r="A200" s="5" t="s">
        <v>1314</v>
      </c>
      <c r="B200" s="5" t="s">
        <v>1189</v>
      </c>
      <c r="C200" s="6">
        <v>127263.76463299058</v>
      </c>
      <c r="D200" s="6">
        <v>13692.112996310945</v>
      </c>
      <c r="E200" s="7">
        <v>10.758846428751283</v>
      </c>
      <c r="F200" s="5">
        <v>9.9599999999999991</v>
      </c>
      <c r="G200" s="5">
        <v>11.5</v>
      </c>
      <c r="H200" s="29">
        <v>3936.833399075801</v>
      </c>
      <c r="I200" s="27">
        <v>3.0934452233551681</v>
      </c>
      <c r="J200" s="5">
        <v>2.64</v>
      </c>
      <c r="K200" s="5">
        <v>3.5900000000000003</v>
      </c>
      <c r="N200" s="9"/>
    </row>
    <row r="201" spans="1:14" x14ac:dyDescent="0.65">
      <c r="A201" s="5" t="s">
        <v>1315</v>
      </c>
      <c r="B201" s="5" t="s">
        <v>1192</v>
      </c>
      <c r="C201" s="6">
        <v>264650.75630055653</v>
      </c>
      <c r="D201" s="6">
        <v>27382.554717565574</v>
      </c>
      <c r="E201" s="7">
        <v>10.346675407368934</v>
      </c>
      <c r="F201" s="5">
        <v>9.5299999999999994</v>
      </c>
      <c r="G201" s="5">
        <v>11.1</v>
      </c>
      <c r="H201" s="29">
        <v>7575.296782234479</v>
      </c>
      <c r="I201" s="27">
        <v>2.8623741681641302</v>
      </c>
      <c r="J201" s="5">
        <v>2.4500000000000002</v>
      </c>
      <c r="K201" s="5">
        <v>3.3099999999999996</v>
      </c>
      <c r="N201" s="9"/>
    </row>
    <row r="202" spans="1:14" x14ac:dyDescent="0.65">
      <c r="A202" s="5" t="s">
        <v>1316</v>
      </c>
      <c r="B202" s="5" t="s">
        <v>1317</v>
      </c>
      <c r="C202" s="6">
        <v>202252.14333024301</v>
      </c>
      <c r="D202" s="6">
        <v>20800.673693219447</v>
      </c>
      <c r="E202" s="7">
        <v>10.284525716622701</v>
      </c>
      <c r="F202" s="5">
        <v>9.48</v>
      </c>
      <c r="G202" s="5">
        <v>11.03</v>
      </c>
      <c r="H202" s="29">
        <v>5665.4785870979176</v>
      </c>
      <c r="I202" s="27">
        <v>2.8011963001548366</v>
      </c>
      <c r="J202" s="5">
        <v>2.39</v>
      </c>
      <c r="K202" s="5">
        <v>3.25</v>
      </c>
      <c r="N202" s="9"/>
    </row>
    <row r="203" spans="1:14" x14ac:dyDescent="0.65">
      <c r="A203" s="5" t="s">
        <v>1318</v>
      </c>
      <c r="B203" s="5" t="s">
        <v>1196</v>
      </c>
      <c r="C203" s="6">
        <v>52337.806622639684</v>
      </c>
      <c r="D203" s="6">
        <v>5555.6586119907697</v>
      </c>
      <c r="E203" s="7">
        <v>10.615000838777158</v>
      </c>
      <c r="F203" s="5">
        <v>9.82</v>
      </c>
      <c r="G203" s="5">
        <v>11.360000000000001</v>
      </c>
      <c r="H203" s="29">
        <v>1636.1697550057768</v>
      </c>
      <c r="I203" s="27">
        <v>3.1261731057965583</v>
      </c>
      <c r="J203" s="5">
        <v>2.68</v>
      </c>
      <c r="K203" s="5">
        <v>3.62</v>
      </c>
      <c r="N203" s="9"/>
    </row>
    <row r="204" spans="1:14" x14ac:dyDescent="0.65">
      <c r="A204" s="5" t="s">
        <v>1319</v>
      </c>
      <c r="B204" s="5" t="s">
        <v>1200</v>
      </c>
      <c r="C204" s="6">
        <v>162098.91394492768</v>
      </c>
      <c r="D204" s="6">
        <v>17274.466110365167</v>
      </c>
      <c r="E204" s="7">
        <v>10.656743891716685</v>
      </c>
      <c r="F204" s="5">
        <v>9.84</v>
      </c>
      <c r="G204" s="5">
        <v>11.42</v>
      </c>
      <c r="H204" s="29">
        <v>4935.5475058790325</v>
      </c>
      <c r="I204" s="27">
        <v>3.044774477257858</v>
      </c>
      <c r="J204" s="5">
        <v>2.59</v>
      </c>
      <c r="K204" s="5">
        <v>3.54</v>
      </c>
      <c r="N204" s="9"/>
    </row>
    <row r="205" spans="1:14" x14ac:dyDescent="0.65">
      <c r="A205" s="5" t="s">
        <v>1320</v>
      </c>
      <c r="B205" s="5" t="s">
        <v>1321</v>
      </c>
      <c r="C205" s="6">
        <v>76612.745013667634</v>
      </c>
      <c r="D205" s="6">
        <v>7498.9721298049544</v>
      </c>
      <c r="E205" s="7">
        <v>9.7881522564778827</v>
      </c>
      <c r="F205" s="5">
        <v>8.98</v>
      </c>
      <c r="G205" s="5">
        <v>10.57</v>
      </c>
      <c r="H205" s="29">
        <v>1891.5595009843262</v>
      </c>
      <c r="I205" s="27">
        <v>2.4689890525835461</v>
      </c>
      <c r="J205" s="5">
        <v>2.1</v>
      </c>
      <c r="K205" s="5">
        <v>2.8899999999999997</v>
      </c>
      <c r="N205" s="9"/>
    </row>
    <row r="206" spans="1:14" x14ac:dyDescent="0.65">
      <c r="A206" s="5" t="s">
        <v>1322</v>
      </c>
      <c r="B206" s="5" t="s">
        <v>1323</v>
      </c>
      <c r="C206" s="6">
        <v>83847.153756051703</v>
      </c>
      <c r="D206" s="6">
        <v>9423.6412644296706</v>
      </c>
      <c r="E206" s="7">
        <v>11.23907114587001</v>
      </c>
      <c r="F206" s="5">
        <v>10.42</v>
      </c>
      <c r="G206" s="5">
        <v>11.99</v>
      </c>
      <c r="H206" s="29">
        <v>2938.2946916046558</v>
      </c>
      <c r="I206" s="27">
        <v>3.5043469433133656</v>
      </c>
      <c r="J206" s="5">
        <v>3.02</v>
      </c>
      <c r="K206" s="5">
        <v>4.03</v>
      </c>
      <c r="N206" s="9"/>
    </row>
    <row r="207" spans="1:14" x14ac:dyDescent="0.65">
      <c r="A207" s="5" t="s">
        <v>1324</v>
      </c>
      <c r="B207" s="5" t="s">
        <v>1207</v>
      </c>
      <c r="C207" s="6">
        <v>102419.98534192114</v>
      </c>
      <c r="D207" s="6">
        <v>11235.056246618222</v>
      </c>
      <c r="E207" s="7">
        <v>10.969593687316848</v>
      </c>
      <c r="F207" s="5">
        <v>10.16</v>
      </c>
      <c r="G207" s="5">
        <v>11.72</v>
      </c>
      <c r="H207" s="29">
        <v>3366.3233579342141</v>
      </c>
      <c r="I207" s="27">
        <v>3.2867839515351687</v>
      </c>
      <c r="J207" s="5">
        <v>2.82</v>
      </c>
      <c r="K207" s="5">
        <v>3.8</v>
      </c>
      <c r="N207" s="9"/>
    </row>
    <row r="208" spans="1:14" x14ac:dyDescent="0.65">
      <c r="A208" s="5" t="s">
        <v>1325</v>
      </c>
      <c r="B208" s="5" t="s">
        <v>1215</v>
      </c>
      <c r="C208" s="6">
        <v>139698.79087851921</v>
      </c>
      <c r="D208" s="6">
        <v>16408.37876369249</v>
      </c>
      <c r="E208" s="7">
        <v>11.745541003258264</v>
      </c>
      <c r="F208" s="5">
        <v>10.91</v>
      </c>
      <c r="G208" s="5">
        <v>12.520000000000001</v>
      </c>
      <c r="H208" s="29">
        <v>5091.9118571636318</v>
      </c>
      <c r="I208" s="27">
        <v>3.6449221869273045</v>
      </c>
      <c r="J208" s="5">
        <v>3.1199999999999997</v>
      </c>
      <c r="K208" s="5">
        <v>4.22</v>
      </c>
      <c r="N208" s="9"/>
    </row>
    <row r="209" spans="1:14" x14ac:dyDescent="0.65">
      <c r="A209" s="5" t="s">
        <v>1326</v>
      </c>
      <c r="B209" s="5" t="s">
        <v>1327</v>
      </c>
      <c r="C209" s="6">
        <v>220186.13638329119</v>
      </c>
      <c r="D209" s="6">
        <v>23694.397243284991</v>
      </c>
      <c r="E209" s="7">
        <v>10.761075893551597</v>
      </c>
      <c r="F209" s="5">
        <v>9.9500000000000011</v>
      </c>
      <c r="G209" s="5">
        <v>11.52</v>
      </c>
      <c r="H209" s="29">
        <v>6795.1468119403644</v>
      </c>
      <c r="I209" s="27">
        <v>3.0860925523756086</v>
      </c>
      <c r="J209" s="5">
        <v>2.6599999999999997</v>
      </c>
      <c r="K209" s="5">
        <v>3.55</v>
      </c>
      <c r="N209" s="9"/>
    </row>
    <row r="210" spans="1:14" x14ac:dyDescent="0.65">
      <c r="A210" s="5" t="s">
        <v>1328</v>
      </c>
      <c r="B210" s="5" t="s">
        <v>1329</v>
      </c>
      <c r="C210" s="6">
        <v>61654.198408541051</v>
      </c>
      <c r="D210" s="6">
        <v>6015.4844771521875</v>
      </c>
      <c r="E210" s="7">
        <v>9.7568124027687517</v>
      </c>
      <c r="F210" s="5">
        <v>8.94</v>
      </c>
      <c r="G210" s="5">
        <v>10.530000000000001</v>
      </c>
      <c r="H210" s="29">
        <v>1555.9878196804402</v>
      </c>
      <c r="I210" s="27">
        <v>2.523733650348539</v>
      </c>
      <c r="J210" s="5">
        <v>2.1399999999999997</v>
      </c>
      <c r="K210" s="5">
        <v>2.94</v>
      </c>
      <c r="N210" s="9"/>
    </row>
    <row r="211" spans="1:14" x14ac:dyDescent="0.65">
      <c r="A211" s="5" t="s">
        <v>1330</v>
      </c>
      <c r="B211" s="5" t="s">
        <v>1219</v>
      </c>
      <c r="C211" s="6">
        <v>156326.32503369561</v>
      </c>
      <c r="D211" s="6">
        <v>16559.5871900682</v>
      </c>
      <c r="E211" s="7">
        <v>10.592961349599204</v>
      </c>
      <c r="F211" s="5">
        <v>9.81</v>
      </c>
      <c r="G211" s="5">
        <v>11.32</v>
      </c>
      <c r="H211" s="29">
        <v>4904.6890880821029</v>
      </c>
      <c r="I211" s="27">
        <v>3.1374692097768593</v>
      </c>
      <c r="J211" s="5">
        <v>2.67</v>
      </c>
      <c r="K211" s="5">
        <v>3.65</v>
      </c>
      <c r="N211" s="9"/>
    </row>
    <row r="212" spans="1:14" x14ac:dyDescent="0.65">
      <c r="A212" s="5" t="s">
        <v>1331</v>
      </c>
      <c r="B212" s="5" t="s">
        <v>1332</v>
      </c>
      <c r="C212" s="6">
        <v>65905.257931292115</v>
      </c>
      <c r="D212" s="6">
        <v>6498.8706926961486</v>
      </c>
      <c r="E212" s="7">
        <v>9.8609290012511348</v>
      </c>
      <c r="F212" s="5">
        <v>9.0499999999999989</v>
      </c>
      <c r="G212" s="5">
        <v>10.63</v>
      </c>
      <c r="H212" s="29">
        <v>1604.2486685027875</v>
      </c>
      <c r="I212" s="27">
        <v>2.4341748620856629</v>
      </c>
      <c r="J212" s="5">
        <v>2.08</v>
      </c>
      <c r="K212" s="5">
        <v>2.82</v>
      </c>
      <c r="N212" s="9"/>
    </row>
    <row r="213" spans="1:14" x14ac:dyDescent="0.65">
      <c r="A213" s="5" t="s">
        <v>1333</v>
      </c>
      <c r="B213" s="5" t="s">
        <v>1222</v>
      </c>
      <c r="C213" s="6">
        <v>99060.884135099506</v>
      </c>
      <c r="D213" s="6">
        <v>11206.36621131458</v>
      </c>
      <c r="E213" s="7">
        <v>11.312604676565684</v>
      </c>
      <c r="F213" s="5">
        <v>10.489999999999998</v>
      </c>
      <c r="G213" s="5">
        <v>12.08</v>
      </c>
      <c r="H213" s="29">
        <v>3717.9286735125143</v>
      </c>
      <c r="I213" s="27">
        <v>3.7531749988112559</v>
      </c>
      <c r="J213" s="5">
        <v>3.19</v>
      </c>
      <c r="K213" s="5">
        <v>4.3600000000000003</v>
      </c>
      <c r="N213" s="9"/>
    </row>
    <row r="214" spans="1:14" x14ac:dyDescent="0.65">
      <c r="A214" s="5" t="s">
        <v>1334</v>
      </c>
      <c r="B214" s="5" t="s">
        <v>1335</v>
      </c>
      <c r="C214" s="6">
        <v>56173.822437454823</v>
      </c>
      <c r="D214" s="6">
        <v>6057.3147007762163</v>
      </c>
      <c r="E214" s="7">
        <v>10.783162757920852</v>
      </c>
      <c r="F214" s="5">
        <v>9.99</v>
      </c>
      <c r="G214" s="5">
        <v>11.53</v>
      </c>
      <c r="H214" s="29">
        <v>1806.6113446669376</v>
      </c>
      <c r="I214" s="27">
        <v>3.2161101166901842</v>
      </c>
      <c r="J214" s="5">
        <v>2.76</v>
      </c>
      <c r="K214" s="5">
        <v>3.7199999999999998</v>
      </c>
      <c r="N214" s="9"/>
    </row>
    <row r="215" spans="1:14" x14ac:dyDescent="0.65">
      <c r="N215" s="9"/>
    </row>
    <row r="216" spans="1:14" x14ac:dyDescent="0.65">
      <c r="N216" s="9"/>
    </row>
    <row r="217" spans="1:14" x14ac:dyDescent="0.65">
      <c r="N217" s="9"/>
    </row>
    <row r="218" spans="1:14" x14ac:dyDescent="0.65">
      <c r="N218" s="9"/>
    </row>
    <row r="219" spans="1:14" x14ac:dyDescent="0.65">
      <c r="N219" s="9"/>
    </row>
    <row r="220" spans="1:14" x14ac:dyDescent="0.65">
      <c r="N220" s="9"/>
    </row>
    <row r="221" spans="1:14" x14ac:dyDescent="0.65">
      <c r="N221" s="9"/>
    </row>
    <row r="222" spans="1:14" x14ac:dyDescent="0.65">
      <c r="N222" s="9"/>
    </row>
    <row r="223" spans="1:14" x14ac:dyDescent="0.65">
      <c r="N223" s="9"/>
    </row>
    <row r="224" spans="1:14" x14ac:dyDescent="0.65">
      <c r="N224" s="9"/>
    </row>
    <row r="225" spans="14:14" x14ac:dyDescent="0.65">
      <c r="N225" s="9"/>
    </row>
    <row r="226" spans="14:14" x14ac:dyDescent="0.65">
      <c r="N226" s="9"/>
    </row>
    <row r="227" spans="14:14" x14ac:dyDescent="0.65">
      <c r="N227" s="9"/>
    </row>
    <row r="228" spans="14:14" x14ac:dyDescent="0.65">
      <c r="N228" s="9"/>
    </row>
    <row r="229" spans="14:14" x14ac:dyDescent="0.65">
      <c r="N229" s="9"/>
    </row>
    <row r="230" spans="14:14" x14ac:dyDescent="0.65">
      <c r="N230" s="9"/>
    </row>
    <row r="231" spans="14:14" x14ac:dyDescent="0.65">
      <c r="N231" s="9"/>
    </row>
    <row r="232" spans="14:14" x14ac:dyDescent="0.65">
      <c r="N232" s="9"/>
    </row>
    <row r="233" spans="14:14" x14ac:dyDescent="0.65">
      <c r="N233" s="9"/>
    </row>
    <row r="234" spans="14:14" x14ac:dyDescent="0.65">
      <c r="N234" s="9"/>
    </row>
    <row r="235" spans="14:14" x14ac:dyDescent="0.65">
      <c r="N235" s="9"/>
    </row>
    <row r="236" spans="14:14" x14ac:dyDescent="0.65">
      <c r="N236" s="9"/>
    </row>
    <row r="237" spans="14:14" x14ac:dyDescent="0.65">
      <c r="N237" s="9"/>
    </row>
    <row r="238" spans="14:14" x14ac:dyDescent="0.65">
      <c r="N238" s="9"/>
    </row>
    <row r="239" spans="14:14" x14ac:dyDescent="0.65">
      <c r="N239" s="9"/>
    </row>
    <row r="240" spans="14:14" x14ac:dyDescent="0.65">
      <c r="N240" s="9"/>
    </row>
    <row r="241" spans="14:14" x14ac:dyDescent="0.65">
      <c r="N241" s="9"/>
    </row>
    <row r="242" spans="14:14" x14ac:dyDescent="0.65">
      <c r="N242" s="9"/>
    </row>
    <row r="243" spans="14:14" x14ac:dyDescent="0.65">
      <c r="N243" s="9"/>
    </row>
    <row r="244" spans="14:14" x14ac:dyDescent="0.65">
      <c r="N244" s="9"/>
    </row>
    <row r="245" spans="14:14" x14ac:dyDescent="0.65">
      <c r="N245" s="9"/>
    </row>
    <row r="246" spans="14:14" x14ac:dyDescent="0.65">
      <c r="N246" s="9"/>
    </row>
    <row r="247" spans="14:14" x14ac:dyDescent="0.65">
      <c r="N247" s="9"/>
    </row>
    <row r="248" spans="14:14" x14ac:dyDescent="0.65">
      <c r="N248" s="9"/>
    </row>
    <row r="249" spans="14:14" x14ac:dyDescent="0.65">
      <c r="N249" s="9"/>
    </row>
  </sheetData>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1"/>
  <sheetViews>
    <sheetView topLeftCell="F30" zoomScale="60" zoomScaleNormal="60" workbookViewId="0">
      <selection activeCell="O88" sqref="O88:Q88"/>
    </sheetView>
  </sheetViews>
  <sheetFormatPr defaultColWidth="9.1328125" defaultRowHeight="15.25" x14ac:dyDescent="0.65"/>
  <cols>
    <col min="1" max="1" width="14.7265625" style="23" customWidth="1"/>
    <col min="2" max="2" width="49.1328125" style="23" customWidth="1"/>
    <col min="3" max="3" width="28" style="23" customWidth="1"/>
    <col min="4" max="4" width="21.26953125" style="23" customWidth="1"/>
    <col min="5" max="5" width="26.54296875" style="23" customWidth="1"/>
    <col min="6" max="6" width="18.40625" style="23" customWidth="1"/>
    <col min="7" max="7" width="17.7265625" style="23" customWidth="1"/>
    <col min="8" max="8" width="20.54296875" style="23" customWidth="1"/>
    <col min="9" max="9" width="34.40625" style="23" customWidth="1"/>
    <col min="10" max="10" width="19.54296875" style="23" customWidth="1"/>
    <col min="11" max="11" width="19" style="23" customWidth="1"/>
    <col min="12" max="12" width="9.1328125" style="23"/>
    <col min="13" max="13" width="65.54296875" style="23" bestFit="1" customWidth="1"/>
    <col min="14" max="14" width="21.54296875" style="23" bestFit="1" customWidth="1"/>
    <col min="15" max="15" width="29.1328125" style="23" bestFit="1" customWidth="1"/>
    <col min="16" max="16" width="22.26953125" style="23" bestFit="1" customWidth="1"/>
    <col min="17" max="17" width="27.40625" style="23" bestFit="1" customWidth="1"/>
    <col min="18" max="18" width="21.54296875" style="23" bestFit="1" customWidth="1"/>
    <col min="19" max="19" width="35.7265625" style="23" bestFit="1" customWidth="1"/>
    <col min="20" max="16384" width="9.1328125" style="23"/>
  </cols>
  <sheetData>
    <row r="1" spans="1:19" s="14" customFormat="1" ht="15.5" x14ac:dyDescent="0.7">
      <c r="A1" s="1" t="s">
        <v>1336</v>
      </c>
      <c r="B1" s="5"/>
      <c r="C1" s="5"/>
      <c r="D1" s="5"/>
      <c r="E1" s="5"/>
      <c r="F1" s="5"/>
      <c r="G1" s="5"/>
      <c r="H1" s="5"/>
      <c r="I1" s="5"/>
      <c r="J1" s="5"/>
      <c r="K1" s="5"/>
    </row>
    <row r="2" spans="1:19" s="14" customFormat="1" ht="42.75" customHeight="1" x14ac:dyDescent="0.7">
      <c r="A2" s="4" t="s">
        <v>737</v>
      </c>
      <c r="B2" s="4" t="s">
        <v>738</v>
      </c>
      <c r="C2" s="4" t="s">
        <v>739</v>
      </c>
      <c r="D2" s="4" t="s">
        <v>37</v>
      </c>
      <c r="E2" s="4" t="s">
        <v>38</v>
      </c>
      <c r="F2" s="4" t="s">
        <v>64</v>
      </c>
      <c r="G2" s="4" t="s">
        <v>65</v>
      </c>
      <c r="H2" s="4" t="s">
        <v>25</v>
      </c>
      <c r="I2" s="4" t="s">
        <v>39</v>
      </c>
      <c r="J2" s="4" t="s">
        <v>66</v>
      </c>
      <c r="K2" s="4" t="s">
        <v>67</v>
      </c>
      <c r="M2" s="4" t="s">
        <v>740</v>
      </c>
      <c r="N2" s="4" t="s">
        <v>741</v>
      </c>
      <c r="O2" s="4" t="s">
        <v>739</v>
      </c>
      <c r="P2" s="4" t="s">
        <v>37</v>
      </c>
      <c r="Q2" s="4" t="s">
        <v>38</v>
      </c>
      <c r="R2" s="4" t="s">
        <v>25</v>
      </c>
      <c r="S2" s="4" t="s">
        <v>39</v>
      </c>
    </row>
    <row r="3" spans="1:19" s="15" customFormat="1" x14ac:dyDescent="0.65">
      <c r="A3" s="14" t="s">
        <v>742</v>
      </c>
      <c r="B3" s="14" t="s">
        <v>743</v>
      </c>
      <c r="C3" s="21">
        <v>73812.364530357649</v>
      </c>
      <c r="D3" s="21">
        <v>13881.65</v>
      </c>
      <c r="E3" s="22">
        <v>18.806672958282938</v>
      </c>
      <c r="F3" s="14">
        <v>17.64</v>
      </c>
      <c r="G3" s="14">
        <v>19.84</v>
      </c>
      <c r="H3" s="21">
        <v>4948.3247805676847</v>
      </c>
      <c r="I3" s="22">
        <v>6.7039260992904266</v>
      </c>
      <c r="J3" s="22">
        <v>5.86</v>
      </c>
      <c r="K3" s="22">
        <v>7.61</v>
      </c>
      <c r="M3" s="5" t="s">
        <v>744</v>
      </c>
      <c r="N3" s="5" t="s">
        <v>745</v>
      </c>
      <c r="O3" s="6">
        <v>54679.500126357801</v>
      </c>
      <c r="P3" s="6">
        <v>10903.77</v>
      </c>
      <c r="Q3" s="7">
        <f>Table3111213[[#This Row],[Cases (general)]]/Table3111213[[#This Row],[Population (&gt;45 years) Mid-Year 2012]]*100</f>
        <v>19.941239358082441</v>
      </c>
      <c r="R3" s="10">
        <v>3944.9614226254703</v>
      </c>
      <c r="S3" s="27">
        <f>Table3111213[[#This Row],[Cases (severe)]]/Table3111213[[#This Row],[Population (&gt;45 years) Mid-Year 2012]]*100</f>
        <v>7.2146991349758771</v>
      </c>
    </row>
    <row r="4" spans="1:19" s="18" customFormat="1" ht="18.75" customHeight="1" x14ac:dyDescent="0.65">
      <c r="A4" s="14" t="s">
        <v>746</v>
      </c>
      <c r="B4" s="14" t="s">
        <v>747</v>
      </c>
      <c r="C4" s="21">
        <v>53703.55880652622</v>
      </c>
      <c r="D4" s="21">
        <v>9958.5849999999991</v>
      </c>
      <c r="E4" s="22">
        <v>18.543622101241088</v>
      </c>
      <c r="F4" s="14">
        <v>17.349999999999998</v>
      </c>
      <c r="G4" s="14">
        <v>19.61</v>
      </c>
      <c r="H4" s="21">
        <v>3328.5339130737616</v>
      </c>
      <c r="I4" s="22">
        <v>6.197978693556629</v>
      </c>
      <c r="J4" s="22">
        <v>5.48</v>
      </c>
      <c r="K4" s="22">
        <v>6.97</v>
      </c>
      <c r="L4" s="15"/>
      <c r="M4" s="5" t="s">
        <v>748</v>
      </c>
      <c r="N4" s="5" t="s">
        <v>749</v>
      </c>
      <c r="O4" s="6">
        <v>110842.93436900289</v>
      </c>
      <c r="P4" s="6">
        <v>23061.19</v>
      </c>
      <c r="Q4" s="7">
        <f>Table3111213[[#This Row],[Cases (general)]]/Table3111213[[#This Row],[Population (&gt;45 years) Mid-Year 2012]]*100</f>
        <v>20.805286445438092</v>
      </c>
      <c r="R4" s="10">
        <v>8452.5397179980555</v>
      </c>
      <c r="S4" s="27">
        <f>Table3111213[[#This Row],[Cases (severe)]]/Table3111213[[#This Row],[Population (&gt;45 years) Mid-Year 2012]]*100</f>
        <v>7.625691043020419</v>
      </c>
    </row>
    <row r="5" spans="1:19" s="15" customFormat="1" ht="15" customHeight="1" x14ac:dyDescent="0.65">
      <c r="A5" s="14" t="s">
        <v>750</v>
      </c>
      <c r="B5" s="14" t="s">
        <v>751</v>
      </c>
      <c r="C5" s="21">
        <v>87137.940489539382</v>
      </c>
      <c r="D5" s="21">
        <v>15743.16</v>
      </c>
      <c r="E5" s="22">
        <v>18.066940659321542</v>
      </c>
      <c r="F5" s="14">
        <v>16.91</v>
      </c>
      <c r="G5" s="14">
        <v>19.100000000000001</v>
      </c>
      <c r="H5" s="21">
        <v>5081.4709840146716</v>
      </c>
      <c r="I5" s="22">
        <v>5.8315260182554454</v>
      </c>
      <c r="J5" s="22">
        <v>5.16</v>
      </c>
      <c r="K5" s="22">
        <v>6.5600000000000005</v>
      </c>
      <c r="M5" s="5" t="s">
        <v>752</v>
      </c>
      <c r="N5" s="5" t="s">
        <v>753</v>
      </c>
      <c r="O5" s="6">
        <v>115014.21144344768</v>
      </c>
      <c r="P5" s="6">
        <v>21083.56</v>
      </c>
      <c r="Q5" s="7">
        <f>Table3111213[[#This Row],[Cases (general)]]/Table3111213[[#This Row],[Population (&gt;45 years) Mid-Year 2012]]*100</f>
        <v>18.331265097936839</v>
      </c>
      <c r="R5" s="10">
        <v>6738.0739220684509</v>
      </c>
      <c r="S5" s="27">
        <f>Table3111213[[#This Row],[Cases (severe)]]/Table3111213[[#This Row],[Population (&gt;45 years) Mid-Year 2012]]*100</f>
        <v>5.8584707380979193</v>
      </c>
    </row>
    <row r="6" spans="1:19" s="15" customFormat="1" ht="15" customHeight="1" x14ac:dyDescent="0.65">
      <c r="A6" s="14" t="s">
        <v>754</v>
      </c>
      <c r="B6" s="14" t="s">
        <v>755</v>
      </c>
      <c r="C6" s="21">
        <v>54679.500126357801</v>
      </c>
      <c r="D6" s="21">
        <v>10903.77</v>
      </c>
      <c r="E6" s="22">
        <v>19.941239358082441</v>
      </c>
      <c r="F6" s="14">
        <v>18.62</v>
      </c>
      <c r="G6" s="14">
        <v>21.060000000000002</v>
      </c>
      <c r="H6" s="21">
        <v>3944.9614226254703</v>
      </c>
      <c r="I6" s="22">
        <v>7.2146972407789267</v>
      </c>
      <c r="J6" s="22">
        <v>6.3</v>
      </c>
      <c r="K6" s="22">
        <v>8.17</v>
      </c>
      <c r="M6" s="5" t="s">
        <v>756</v>
      </c>
      <c r="N6" s="5" t="s">
        <v>757</v>
      </c>
      <c r="O6" s="6">
        <v>47444.1649767169</v>
      </c>
      <c r="P6" s="6">
        <v>8988.8860000000004</v>
      </c>
      <c r="Q6" s="7">
        <f>Table3111213[[#This Row],[Cases (general)]]/Table3111213[[#This Row],[Population (&gt;45 years) Mid-Year 2012]]*100</f>
        <v>18.94624134371692</v>
      </c>
      <c r="R6" s="10">
        <v>3052.4988308707611</v>
      </c>
      <c r="S6" s="27">
        <f>Table3111213[[#This Row],[Cases (severe)]]/Table3111213[[#This Row],[Population (&gt;45 years) Mid-Year 2012]]*100</f>
        <v>6.4338761834437745</v>
      </c>
    </row>
    <row r="7" spans="1:19" s="15" customFormat="1" ht="15" customHeight="1" x14ac:dyDescent="0.65">
      <c r="A7" s="14" t="s">
        <v>758</v>
      </c>
      <c r="B7" s="14" t="s">
        <v>759</v>
      </c>
      <c r="C7" s="21">
        <v>132615.63850488508</v>
      </c>
      <c r="D7" s="21">
        <v>21583.93</v>
      </c>
      <c r="E7" s="22">
        <v>16.275554107598651</v>
      </c>
      <c r="F7" s="14">
        <v>15.15</v>
      </c>
      <c r="G7" s="14">
        <v>17.29</v>
      </c>
      <c r="H7" s="21">
        <v>6744.1683472007253</v>
      </c>
      <c r="I7" s="22">
        <v>5.085500406334635</v>
      </c>
      <c r="J7" s="22">
        <v>4.45</v>
      </c>
      <c r="K7" s="22">
        <v>5.7700000000000005</v>
      </c>
      <c r="M7" s="5" t="s">
        <v>760</v>
      </c>
      <c r="N7" s="5" t="s">
        <v>761</v>
      </c>
      <c r="O7" s="6">
        <v>385700.12169272243</v>
      </c>
      <c r="P7" s="6">
        <v>68750.63</v>
      </c>
      <c r="Q7" s="7">
        <f>Table3111213[[#This Row],[Cases (general)]]/Table3111213[[#This Row],[Population (&gt;45 years) Mid-Year 2012]]*100</f>
        <v>17.824891964844102</v>
      </c>
      <c r="R7" s="10">
        <v>22045.766463425531</v>
      </c>
      <c r="S7" s="27">
        <f>Table3111213[[#This Row],[Cases (severe)]]/Table3111213[[#This Row],[Population (&gt;45 years) Mid-Year 2012]]*100</f>
        <v>5.7157789753016557</v>
      </c>
    </row>
    <row r="8" spans="1:19" s="15" customFormat="1" ht="15" customHeight="1" x14ac:dyDescent="0.65">
      <c r="A8" s="14" t="s">
        <v>762</v>
      </c>
      <c r="B8" s="14" t="s">
        <v>748</v>
      </c>
      <c r="C8" s="21">
        <v>110842.93436900289</v>
      </c>
      <c r="D8" s="21">
        <v>23061.19</v>
      </c>
      <c r="E8" s="22">
        <v>20.805286445438092</v>
      </c>
      <c r="F8" s="14">
        <v>19.509999999999998</v>
      </c>
      <c r="G8" s="14">
        <v>21.91</v>
      </c>
      <c r="H8" s="21">
        <v>8452.5397179980555</v>
      </c>
      <c r="I8" s="22">
        <v>7.6256910227605985</v>
      </c>
      <c r="J8" s="22">
        <v>6.68</v>
      </c>
      <c r="K8" s="22">
        <v>8.61</v>
      </c>
      <c r="M8" s="5" t="s">
        <v>763</v>
      </c>
      <c r="N8" s="5" t="s">
        <v>764</v>
      </c>
      <c r="O8" s="6">
        <v>185357.43162448454</v>
      </c>
      <c r="P8" s="6">
        <v>33545.919999999998</v>
      </c>
      <c r="Q8" s="7">
        <f>Table3111213[[#This Row],[Cases (general)]]/Table3111213[[#This Row],[Population (&gt;45 years) Mid-Year 2012]]*100</f>
        <v>18.097963327394741</v>
      </c>
      <c r="R8" s="10">
        <v>10854.668645220763</v>
      </c>
      <c r="S8" s="27">
        <f>Table3111213[[#This Row],[Cases (severe)]]/Table3111213[[#This Row],[Population (&gt;45 years) Mid-Year 2012]]*100</f>
        <v>5.856074153644526</v>
      </c>
    </row>
    <row r="9" spans="1:19" s="15" customFormat="1" ht="15" customHeight="1" x14ac:dyDescent="0.65">
      <c r="A9" s="14" t="s">
        <v>765</v>
      </c>
      <c r="B9" s="14" t="s">
        <v>752</v>
      </c>
      <c r="C9" s="21">
        <v>115014.21144344768</v>
      </c>
      <c r="D9" s="21">
        <v>21083.56</v>
      </c>
      <c r="E9" s="22">
        <v>18.331265097936839</v>
      </c>
      <c r="F9" s="14">
        <v>17.04</v>
      </c>
      <c r="G9" s="14">
        <v>19.470000000000002</v>
      </c>
      <c r="H9" s="21">
        <v>6738.0739220684509</v>
      </c>
      <c r="I9" s="22">
        <v>5.8584701900944243</v>
      </c>
      <c r="J9" s="22">
        <v>5.1499999999999995</v>
      </c>
      <c r="K9" s="22">
        <v>6.6000000000000005</v>
      </c>
      <c r="M9" s="5" t="s">
        <v>766</v>
      </c>
      <c r="N9" s="5" t="s">
        <v>767</v>
      </c>
      <c r="O9" s="6">
        <v>197965.15270998853</v>
      </c>
      <c r="P9" s="6">
        <v>33044.786999999997</v>
      </c>
      <c r="Q9" s="7">
        <f>Table3111213[[#This Row],[Cases (general)]]/Table3111213[[#This Row],[Population (&gt;45 years) Mid-Year 2012]]*100</f>
        <v>16.692224135229175</v>
      </c>
      <c r="R9" s="10">
        <v>9764.0752984106221</v>
      </c>
      <c r="S9" s="27">
        <f>Table3111213[[#This Row],[Cases (severe)]]/Table3111213[[#This Row],[Population (&gt;45 years) Mid-Year 2012]]*100</f>
        <v>4.9322192137091037</v>
      </c>
    </row>
    <row r="10" spans="1:19" s="15" customFormat="1" ht="15" customHeight="1" x14ac:dyDescent="0.65">
      <c r="A10" s="14" t="s">
        <v>768</v>
      </c>
      <c r="B10" s="14" t="s">
        <v>756</v>
      </c>
      <c r="C10" s="21">
        <v>47444.1649767169</v>
      </c>
      <c r="D10" s="21">
        <v>8988.8860000000004</v>
      </c>
      <c r="E10" s="22">
        <v>18.94624134371692</v>
      </c>
      <c r="F10" s="14">
        <v>17.71</v>
      </c>
      <c r="G10" s="14">
        <v>20.03</v>
      </c>
      <c r="H10" s="21">
        <v>3052.4988308707611</v>
      </c>
      <c r="I10" s="22">
        <v>6.433875973755379</v>
      </c>
      <c r="J10" s="22">
        <v>5.64</v>
      </c>
      <c r="K10" s="22">
        <v>7.2700000000000005</v>
      </c>
      <c r="M10" s="5" t="s">
        <v>769</v>
      </c>
      <c r="N10" s="5" t="s">
        <v>770</v>
      </c>
      <c r="O10" s="6">
        <v>430507.2946944022</v>
      </c>
      <c r="P10" s="6">
        <v>79868.11</v>
      </c>
      <c r="Q10" s="7">
        <f>Table3111213[[#This Row],[Cases (general)]]/Table3111213[[#This Row],[Population (&gt;45 years) Mid-Year 2012]]*100</f>
        <v>18.552092144383938</v>
      </c>
      <c r="R10" s="10">
        <v>28494.682571781872</v>
      </c>
      <c r="S10" s="27">
        <f>Table3111213[[#This Row],[Cases (severe)]]/Table3111213[[#This Row],[Population (&gt;45 years) Mid-Year 2012]]*100</f>
        <v>6.618861729627362</v>
      </c>
    </row>
    <row r="11" spans="1:19" s="15" customFormat="1" ht="15" customHeight="1" x14ac:dyDescent="0.65">
      <c r="A11" s="14" t="s">
        <v>771</v>
      </c>
      <c r="B11" s="14" t="s">
        <v>772</v>
      </c>
      <c r="C11" s="21">
        <v>85944.300720446117</v>
      </c>
      <c r="D11" s="21">
        <v>13953.43</v>
      </c>
      <c r="E11" s="22">
        <v>16.235433743753163</v>
      </c>
      <c r="F11" s="14">
        <v>15.1</v>
      </c>
      <c r="G11" s="14">
        <v>17.29</v>
      </c>
      <c r="H11" s="21">
        <v>4276.2597633970699</v>
      </c>
      <c r="I11" s="22">
        <v>4.9756175974980392</v>
      </c>
      <c r="J11" s="22">
        <v>4.3600000000000003</v>
      </c>
      <c r="K11" s="22">
        <v>5.64</v>
      </c>
      <c r="M11" s="5" t="s">
        <v>773</v>
      </c>
      <c r="N11" s="5" t="s">
        <v>774</v>
      </c>
      <c r="O11" s="6">
        <v>63130.250535936648</v>
      </c>
      <c r="P11" s="6">
        <v>12423.29</v>
      </c>
      <c r="Q11" s="7">
        <f>Table3111213[[#This Row],[Cases (general)]]/Table3111213[[#This Row],[Population (&gt;45 years) Mid-Year 2012]]*100</f>
        <v>19.678822584314144</v>
      </c>
      <c r="R11" s="10">
        <v>4518.2918729160156</v>
      </c>
      <c r="S11" s="27">
        <f>Table3111213[[#This Row],[Cases (severe)]]/Table3111213[[#This Row],[Population (&gt;45 years) Mid-Year 2012]]*100</f>
        <v>7.157094791416986</v>
      </c>
    </row>
    <row r="12" spans="1:19" s="15" customFormat="1" ht="15" customHeight="1" x14ac:dyDescent="0.65">
      <c r="A12" s="14" t="s">
        <v>775</v>
      </c>
      <c r="B12" s="14" t="s">
        <v>763</v>
      </c>
      <c r="C12" s="21">
        <v>185357.43162448454</v>
      </c>
      <c r="D12" s="21">
        <v>33545.919999999998</v>
      </c>
      <c r="E12" s="22">
        <v>18.097963327394741</v>
      </c>
      <c r="F12" s="14">
        <v>16.900000000000002</v>
      </c>
      <c r="G12" s="14">
        <v>19.170000000000002</v>
      </c>
      <c r="H12" s="21">
        <v>10854.668645220763</v>
      </c>
      <c r="I12" s="22">
        <v>5.8560737626938915</v>
      </c>
      <c r="J12" s="22">
        <v>5.1499999999999995</v>
      </c>
      <c r="K12" s="22">
        <v>6.61</v>
      </c>
      <c r="M12" s="5" t="s">
        <v>776</v>
      </c>
      <c r="N12" s="5" t="s">
        <v>777</v>
      </c>
      <c r="O12" s="6">
        <v>81745.681053557666</v>
      </c>
      <c r="P12" s="6">
        <v>16584.03</v>
      </c>
      <c r="Q12" s="7">
        <f>Table3111213[[#This Row],[Cases (general)]]/Table3111213[[#This Row],[Population (&gt;45 years) Mid-Year 2012]]*100</f>
        <v>20.287347033214598</v>
      </c>
      <c r="R12" s="10">
        <v>6156.9444010197922</v>
      </c>
      <c r="S12" s="27">
        <f>Table3111213[[#This Row],[Cases (severe)]]/Table3111213[[#This Row],[Population (&gt;45 years) Mid-Year 2012]]*100</f>
        <v>7.5318283751112434</v>
      </c>
    </row>
    <row r="13" spans="1:19" s="15" customFormat="1" ht="15" customHeight="1" x14ac:dyDescent="0.65">
      <c r="A13" s="14" t="s">
        <v>778</v>
      </c>
      <c r="B13" s="14" t="s">
        <v>779</v>
      </c>
      <c r="C13" s="21">
        <v>92815.340367142693</v>
      </c>
      <c r="D13" s="21">
        <v>17255.52</v>
      </c>
      <c r="E13" s="22">
        <v>18.5912371077277</v>
      </c>
      <c r="F13" s="14">
        <v>17.36</v>
      </c>
      <c r="G13" s="14">
        <v>19.670000000000002</v>
      </c>
      <c r="H13" s="21">
        <v>5908.3225665440104</v>
      </c>
      <c r="I13" s="22">
        <v>6.3656761290783983</v>
      </c>
      <c r="J13" s="22">
        <v>5.6000000000000005</v>
      </c>
      <c r="K13" s="22">
        <v>7.19</v>
      </c>
      <c r="M13" s="5" t="s">
        <v>780</v>
      </c>
      <c r="N13" s="5" t="s">
        <v>781</v>
      </c>
      <c r="O13" s="6">
        <v>120053.66637074613</v>
      </c>
      <c r="P13" s="6">
        <v>22333.02</v>
      </c>
      <c r="Q13" s="7">
        <f>Table3111213[[#This Row],[Cases (general)]]/Table3111213[[#This Row],[Population (&gt;45 years) Mid-Year 2012]]*100</f>
        <v>18.602530580808619</v>
      </c>
      <c r="R13" s="10">
        <v>7704.9442399727823</v>
      </c>
      <c r="S13" s="27">
        <f>Table3111213[[#This Row],[Cases (severe)]]/Table3111213[[#This Row],[Population (&gt;45 years) Mid-Year 2012]]*100</f>
        <v>6.4179166475254528</v>
      </c>
    </row>
    <row r="14" spans="1:19" s="15" customFormat="1" ht="15" customHeight="1" x14ac:dyDescent="0.65">
      <c r="A14" s="14" t="s">
        <v>782</v>
      </c>
      <c r="B14" s="14" t="s">
        <v>783</v>
      </c>
      <c r="C14" s="21">
        <v>255226.02871381299</v>
      </c>
      <c r="D14" s="21">
        <v>48681.54</v>
      </c>
      <c r="E14" s="22">
        <v>19.073889999999999</v>
      </c>
      <c r="F14" s="14">
        <v>17.88</v>
      </c>
      <c r="G14" s="14">
        <v>20.100000000000001</v>
      </c>
      <c r="H14" s="21">
        <v>17807.759999999998</v>
      </c>
      <c r="I14" s="22">
        <v>6.9772502328686254</v>
      </c>
      <c r="J14" s="22">
        <v>6.12</v>
      </c>
      <c r="K14" s="22">
        <v>7.88</v>
      </c>
      <c r="M14" s="5" t="s">
        <v>784</v>
      </c>
      <c r="N14" s="5" t="s">
        <v>785</v>
      </c>
      <c r="O14" s="6">
        <v>226005.42161939555</v>
      </c>
      <c r="P14" s="6">
        <v>43936.62</v>
      </c>
      <c r="Q14" s="7">
        <f>Table3111213[[#This Row],[Cases (general)]]/Table3111213[[#This Row],[Population (&gt;45 years) Mid-Year 2012]]*100</f>
        <v>19.440515933282111</v>
      </c>
      <c r="R14" s="10">
        <v>15993.22361486818</v>
      </c>
      <c r="S14" s="27">
        <f>Table3111213[[#This Row],[Cases (severe)]]/Table3111213[[#This Row],[Population (&gt;45 years) Mid-Year 2012]]*100</f>
        <v>7.0764778562708868</v>
      </c>
    </row>
    <row r="15" spans="1:19" s="15" customFormat="1" ht="15" customHeight="1" x14ac:dyDescent="0.65">
      <c r="A15" s="14" t="s">
        <v>786</v>
      </c>
      <c r="B15" s="14" t="s">
        <v>787</v>
      </c>
      <c r="C15" s="21">
        <v>70542.010176961325</v>
      </c>
      <c r="D15" s="21">
        <v>13266.64</v>
      </c>
      <c r="E15" s="22">
        <v>18.806722358378185</v>
      </c>
      <c r="F15" s="14">
        <v>17.599999999999998</v>
      </c>
      <c r="G15" s="14">
        <v>19.84</v>
      </c>
      <c r="H15" s="21">
        <v>4797.9124021662246</v>
      </c>
      <c r="I15" s="22">
        <v>6.8014951932948655</v>
      </c>
      <c r="J15" s="22">
        <v>5.9499999999999993</v>
      </c>
      <c r="K15" s="22">
        <v>7.7</v>
      </c>
      <c r="M15" s="5" t="s">
        <v>788</v>
      </c>
      <c r="N15" s="5" t="s">
        <v>789</v>
      </c>
      <c r="O15" s="6">
        <v>111765.78209013573</v>
      </c>
      <c r="P15" s="6">
        <v>19284.03</v>
      </c>
      <c r="Q15" s="7">
        <f>Table3111213[[#This Row],[Cases (general)]]/Table3111213[[#This Row],[Population (&gt;45 years) Mid-Year 2012]]*100</f>
        <v>17.253965962899102</v>
      </c>
      <c r="R15" s="10">
        <v>6331.1484180634543</v>
      </c>
      <c r="S15" s="27">
        <f>Table3111213[[#This Row],[Cases (severe)]]/Table3111213[[#This Row],[Population (&gt;45 years) Mid-Year 2012]]*100</f>
        <v>5.6646571962048045</v>
      </c>
    </row>
    <row r="16" spans="1:19" s="15" customFormat="1" ht="15" customHeight="1" x14ac:dyDescent="0.65">
      <c r="A16" s="15" t="s">
        <v>790</v>
      </c>
      <c r="B16" s="15" t="s">
        <v>773</v>
      </c>
      <c r="C16" s="16">
        <v>63130.250535936648</v>
      </c>
      <c r="D16" s="16">
        <v>12423.29</v>
      </c>
      <c r="E16" s="17">
        <v>19.678822584314144</v>
      </c>
      <c r="F16" s="15">
        <v>18.459999999999997</v>
      </c>
      <c r="G16" s="15">
        <v>20.72</v>
      </c>
      <c r="H16" s="16">
        <v>4518.2918729160156</v>
      </c>
      <c r="I16" s="17">
        <v>7.1570960461409205</v>
      </c>
      <c r="J16" s="17">
        <v>6.23</v>
      </c>
      <c r="K16" s="17">
        <v>8.129999999999999</v>
      </c>
      <c r="M16" s="9" t="s">
        <v>791</v>
      </c>
      <c r="N16" s="9" t="s">
        <v>792</v>
      </c>
      <c r="O16" s="10">
        <v>107266.21478835979</v>
      </c>
      <c r="P16" s="10">
        <v>16743.22</v>
      </c>
      <c r="Q16" s="27">
        <f>Table3111213[[#This Row],[Cases (general)]]/Table3111213[[#This Row],[Population (&gt;45 years) Mid-Year 2012]]*100</f>
        <v>15.609034058892629</v>
      </c>
      <c r="R16" s="10">
        <v>5009.9283624246682</v>
      </c>
      <c r="S16" s="27">
        <f>Table3111213[[#This Row],[Cases (severe)]]/Table3111213[[#This Row],[Population (&gt;45 years) Mid-Year 2012]]*100</f>
        <v>4.6705557498318013</v>
      </c>
    </row>
    <row r="17" spans="1:19" s="15" customFormat="1" ht="15" customHeight="1" x14ac:dyDescent="0.65">
      <c r="A17" s="15" t="s">
        <v>793</v>
      </c>
      <c r="B17" s="15" t="s">
        <v>776</v>
      </c>
      <c r="C17" s="16">
        <v>81745.681053557666</v>
      </c>
      <c r="D17" s="16">
        <v>16584.03</v>
      </c>
      <c r="E17" s="17">
        <v>20.287347033214598</v>
      </c>
      <c r="F17" s="15">
        <v>19.059999999999999</v>
      </c>
      <c r="G17" s="15">
        <v>21.33</v>
      </c>
      <c r="H17" s="16">
        <v>6156.9444010197922</v>
      </c>
      <c r="I17" s="17">
        <v>7.531830735205312</v>
      </c>
      <c r="J17" s="17">
        <v>6.61</v>
      </c>
      <c r="K17" s="17">
        <v>8.5</v>
      </c>
      <c r="M17" s="9" t="s">
        <v>794</v>
      </c>
      <c r="N17" s="9" t="s">
        <v>795</v>
      </c>
      <c r="O17" s="10">
        <v>367235.61631681962</v>
      </c>
      <c r="P17" s="10">
        <v>65257.119999999995</v>
      </c>
      <c r="Q17" s="27">
        <f>Table3111213[[#This Row],[Cases (general)]]/Table3111213[[#This Row],[Population (&gt;45 years) Mid-Year 2012]]*100</f>
        <v>17.769823268912376</v>
      </c>
      <c r="R17" s="10">
        <v>21193.994330726164</v>
      </c>
      <c r="S17" s="27">
        <f>Table3111213[[#This Row],[Cases (severe)]]/Table3111213[[#This Row],[Population (&gt;45 years) Mid-Year 2012]]*100</f>
        <v>5.771225172354141</v>
      </c>
    </row>
    <row r="18" spans="1:19" s="15" customFormat="1" ht="15" customHeight="1" x14ac:dyDescent="0.65">
      <c r="A18" s="15" t="s">
        <v>796</v>
      </c>
      <c r="B18" s="15" t="s">
        <v>780</v>
      </c>
      <c r="C18" s="16">
        <v>120053.66637074613</v>
      </c>
      <c r="D18" s="16">
        <v>22333.02</v>
      </c>
      <c r="E18" s="17">
        <v>18.602530580808619</v>
      </c>
      <c r="F18" s="15">
        <v>17.380000000000003</v>
      </c>
      <c r="G18" s="15">
        <v>19.670000000000002</v>
      </c>
      <c r="H18" s="16">
        <v>7704.9442399727823</v>
      </c>
      <c r="I18" s="17">
        <v>6.4179160461269564</v>
      </c>
      <c r="J18" s="17">
        <v>5.63</v>
      </c>
      <c r="K18" s="17">
        <v>7.26</v>
      </c>
      <c r="M18" s="9" t="s">
        <v>797</v>
      </c>
      <c r="N18" s="9" t="s">
        <v>798</v>
      </c>
      <c r="O18" s="10">
        <v>221531.03614086969</v>
      </c>
      <c r="P18" s="10">
        <v>38585</v>
      </c>
      <c r="Q18" s="27">
        <f>Table3111213[[#This Row],[Cases (general)]]/Table3111213[[#This Row],[Population (&gt;45 years) Mid-Year 2012]]*100</f>
        <v>17.41742406489</v>
      </c>
      <c r="R18" s="10">
        <v>12112.703573494666</v>
      </c>
      <c r="S18" s="27">
        <f>Table3111213[[#This Row],[Cases (severe)]]/Table3111213[[#This Row],[Population (&gt;45 years) Mid-Year 2012]]*100</f>
        <v>5.4677230714491403</v>
      </c>
    </row>
    <row r="19" spans="1:19" s="15" customFormat="1" ht="15" customHeight="1" x14ac:dyDescent="0.65">
      <c r="A19" s="14" t="s">
        <v>799</v>
      </c>
      <c r="B19" s="14" t="s">
        <v>800</v>
      </c>
      <c r="C19" s="21">
        <v>54811.02135276953</v>
      </c>
      <c r="D19" s="21">
        <v>9302.098</v>
      </c>
      <c r="E19" s="22">
        <v>16.971218142662792</v>
      </c>
      <c r="F19" s="14">
        <v>15.75</v>
      </c>
      <c r="G19" s="14">
        <v>18.09</v>
      </c>
      <c r="H19" s="21">
        <v>2732.3328945264097</v>
      </c>
      <c r="I19" s="22">
        <v>4.9850068723495138</v>
      </c>
      <c r="J19" s="22">
        <v>4.38</v>
      </c>
      <c r="K19" s="22">
        <v>5.64</v>
      </c>
      <c r="M19" s="5" t="s">
        <v>801</v>
      </c>
      <c r="N19" s="5" t="s">
        <v>802</v>
      </c>
      <c r="O19" s="6">
        <v>83453.453878016517</v>
      </c>
      <c r="P19" s="6">
        <v>15499.67</v>
      </c>
      <c r="Q19" s="7">
        <f>Table3111213[[#This Row],[Cases (general)]]/Table3111213[[#This Row],[Population (&gt;45 years) Mid-Year 2012]]*100</f>
        <v>18.572832255278239</v>
      </c>
      <c r="R19" s="10">
        <v>5146.9522630589972</v>
      </c>
      <c r="S19" s="27">
        <f>Table3111213[[#This Row],[Cases (severe)]]/Table3111213[[#This Row],[Population (&gt;45 years) Mid-Year 2012]]*100</f>
        <v>6.1674526623934227</v>
      </c>
    </row>
    <row r="20" spans="1:19" s="15" customFormat="1" ht="15" customHeight="1" x14ac:dyDescent="0.65">
      <c r="A20" s="14" t="s">
        <v>803</v>
      </c>
      <c r="B20" s="14" t="s">
        <v>804</v>
      </c>
      <c r="C20" s="21">
        <v>28562.217250545291</v>
      </c>
      <c r="D20" s="21">
        <v>5535.75</v>
      </c>
      <c r="E20" s="22">
        <v>19.381373481760473</v>
      </c>
      <c r="F20" s="14">
        <v>18.07</v>
      </c>
      <c r="G20" s="14">
        <v>20.47</v>
      </c>
      <c r="H20" s="21">
        <v>2067.0219052913617</v>
      </c>
      <c r="I20" s="22">
        <v>7.2369097380432148</v>
      </c>
      <c r="J20" s="22">
        <v>6.23</v>
      </c>
      <c r="K20" s="22">
        <v>8.27</v>
      </c>
      <c r="M20" s="5" t="s">
        <v>805</v>
      </c>
      <c r="N20" s="5" t="s">
        <v>806</v>
      </c>
      <c r="O20" s="6">
        <v>92422.573243903316</v>
      </c>
      <c r="P20" s="6">
        <v>17697.919999999998</v>
      </c>
      <c r="Q20" s="7">
        <f>Table3111213[[#This Row],[Cases (general)]]/Table3111213[[#This Row],[Population (&gt;45 years) Mid-Year 2012]]*100</f>
        <v>19.148915009426496</v>
      </c>
      <c r="R20" s="10">
        <v>6064.9324373169766</v>
      </c>
      <c r="S20" s="27">
        <f>Table3111213[[#This Row],[Cases (severe)]]/Table3111213[[#This Row],[Population (&gt;45 years) Mid-Year 2012]]*100</f>
        <v>6.5621765597367769</v>
      </c>
    </row>
    <row r="21" spans="1:19" s="15" customFormat="1" ht="15" customHeight="1" x14ac:dyDescent="0.65">
      <c r="A21" s="14" t="s">
        <v>807</v>
      </c>
      <c r="B21" s="14" t="s">
        <v>808</v>
      </c>
      <c r="C21" s="21">
        <v>123630.8398384926</v>
      </c>
      <c r="D21" s="21">
        <v>24519.22</v>
      </c>
      <c r="E21" s="22">
        <v>19.832608135665122</v>
      </c>
      <c r="F21" s="14">
        <v>18.61</v>
      </c>
      <c r="G21" s="14">
        <v>20.87</v>
      </c>
      <c r="H21" s="21">
        <v>8977.8769290091332</v>
      </c>
      <c r="I21" s="22">
        <v>7.2618425128541313</v>
      </c>
      <c r="J21" s="22">
        <v>6.32</v>
      </c>
      <c r="K21" s="22">
        <v>8.25</v>
      </c>
      <c r="M21" s="5" t="s">
        <v>809</v>
      </c>
      <c r="N21" s="5" t="s">
        <v>810</v>
      </c>
      <c r="O21" s="6">
        <v>339783.8685177869</v>
      </c>
      <c r="P21" s="6">
        <v>60487.45</v>
      </c>
      <c r="Q21" s="7">
        <f>Table3111213[[#This Row],[Cases (general)]]/Table3111213[[#This Row],[Population (&gt;45 years) Mid-Year 2012]]*100</f>
        <v>17.801742697162098</v>
      </c>
      <c r="R21" s="10">
        <v>18819.537947631219</v>
      </c>
      <c r="S21" s="27">
        <f>Table3111213[[#This Row],[Cases (severe)]]/Table3111213[[#This Row],[Population (&gt;45 years) Mid-Year 2012]]*100</f>
        <v>5.5386790519886198</v>
      </c>
    </row>
    <row r="22" spans="1:19" s="15" customFormat="1" ht="15" customHeight="1" x14ac:dyDescent="0.65">
      <c r="A22" s="14" t="s">
        <v>811</v>
      </c>
      <c r="B22" s="14" t="s">
        <v>788</v>
      </c>
      <c r="C22" s="21">
        <v>111765.78209013573</v>
      </c>
      <c r="D22" s="21">
        <v>19284.03</v>
      </c>
      <c r="E22" s="22">
        <v>17.253965962899102</v>
      </c>
      <c r="F22" s="14">
        <v>16.059999999999999</v>
      </c>
      <c r="G22" s="14">
        <v>18.3</v>
      </c>
      <c r="H22" s="21">
        <v>6331.1484180634543</v>
      </c>
      <c r="I22" s="22">
        <v>5.6646556522366902</v>
      </c>
      <c r="J22" s="22">
        <v>4.9399999999999995</v>
      </c>
      <c r="K22" s="22">
        <v>6.4399999999999995</v>
      </c>
      <c r="M22" s="5" t="s">
        <v>812</v>
      </c>
      <c r="N22" s="5" t="s">
        <v>813</v>
      </c>
      <c r="O22" s="6">
        <v>58864.253300506709</v>
      </c>
      <c r="P22" s="6">
        <v>11402.69</v>
      </c>
      <c r="Q22" s="7">
        <f>Table3111213[[#This Row],[Cases (general)]]/Table3111213[[#This Row],[Population (&gt;45 years) Mid-Year 2012]]*100</f>
        <v>19.371162226059944</v>
      </c>
      <c r="R22" s="10">
        <v>4122.8201188969442</v>
      </c>
      <c r="S22" s="27">
        <f>Table3111213[[#This Row],[Cases (severe)]]/Table3111213[[#This Row],[Population (&gt;45 years) Mid-Year 2012]]*100</f>
        <v>7.0039453279898387</v>
      </c>
    </row>
    <row r="23" spans="1:19" s="15" customFormat="1" ht="15" customHeight="1" x14ac:dyDescent="0.65">
      <c r="A23" s="14" t="s">
        <v>814</v>
      </c>
      <c r="B23" s="14" t="s">
        <v>815</v>
      </c>
      <c r="C23" s="21">
        <v>107266.21478835979</v>
      </c>
      <c r="D23" s="21">
        <v>16743.22</v>
      </c>
      <c r="E23" s="22">
        <v>15.609034058892629</v>
      </c>
      <c r="F23" s="14">
        <v>14.399999999999999</v>
      </c>
      <c r="G23" s="14">
        <v>16.73</v>
      </c>
      <c r="H23" s="21">
        <v>5009.9283624246682</v>
      </c>
      <c r="I23" s="22">
        <v>4.6705550403826273</v>
      </c>
      <c r="J23" s="22">
        <v>4.04</v>
      </c>
      <c r="K23" s="22">
        <v>5.35</v>
      </c>
      <c r="M23" s="5" t="s">
        <v>816</v>
      </c>
      <c r="N23" s="5" t="s">
        <v>817</v>
      </c>
      <c r="O23" s="6">
        <v>88086.291796389254</v>
      </c>
      <c r="P23" s="6">
        <v>16603.79</v>
      </c>
      <c r="Q23" s="7">
        <f>Table3111213[[#This Row],[Cases (general)]]/Table3111213[[#This Row],[Population (&gt;45 years) Mid-Year 2012]]*100</f>
        <v>18.849459616689877</v>
      </c>
      <c r="R23" s="10">
        <v>5592.6090018405821</v>
      </c>
      <c r="S23" s="27">
        <f>Table3111213[[#This Row],[Cases (severe)]]/Table3111213[[#This Row],[Population (&gt;45 years) Mid-Year 2012]]*100</f>
        <v>6.3490117335939757</v>
      </c>
    </row>
    <row r="24" spans="1:19" s="15" customFormat="1" ht="15" customHeight="1" x14ac:dyDescent="0.65">
      <c r="A24" s="14" t="s">
        <v>818</v>
      </c>
      <c r="B24" s="14" t="s">
        <v>819</v>
      </c>
      <c r="C24" s="21">
        <v>155159.23338733119</v>
      </c>
      <c r="D24" s="21">
        <v>27626.62</v>
      </c>
      <c r="E24" s="22">
        <v>17.805334169855293</v>
      </c>
      <c r="F24" s="14">
        <v>16.669999999999998</v>
      </c>
      <c r="G24" s="14">
        <v>18.829999999999998</v>
      </c>
      <c r="H24" s="21">
        <v>9288.0336200449055</v>
      </c>
      <c r="I24" s="22">
        <v>5.9861302872492059</v>
      </c>
      <c r="J24" s="22">
        <v>5.27</v>
      </c>
      <c r="K24" s="22">
        <v>6.76</v>
      </c>
      <c r="M24" s="5" t="s">
        <v>820</v>
      </c>
      <c r="N24" s="5" t="s">
        <v>821</v>
      </c>
      <c r="O24" s="6">
        <v>62820.644589187374</v>
      </c>
      <c r="P24" s="6">
        <v>10148.23</v>
      </c>
      <c r="Q24" s="7">
        <f>Table3111213[[#This Row],[Cases (general)]]/Table3111213[[#This Row],[Population (&gt;45 years) Mid-Year 2012]]*100</f>
        <v>16.154291421815024</v>
      </c>
      <c r="R24" s="10">
        <v>3130.9005845229458</v>
      </c>
      <c r="S24" s="27">
        <f>Table3111213[[#This Row],[Cases (severe)]]/Table3111213[[#This Row],[Population (&gt;45 years) Mid-Year 2012]]*100</f>
        <v>4.9838721092362581</v>
      </c>
    </row>
    <row r="25" spans="1:19" s="15" customFormat="1" ht="15" customHeight="1" x14ac:dyDescent="0.65">
      <c r="A25" s="14" t="s">
        <v>822</v>
      </c>
      <c r="B25" s="14" t="s">
        <v>823</v>
      </c>
      <c r="C25" s="21">
        <v>129271.78888392501</v>
      </c>
      <c r="D25" s="21">
        <v>22274.38</v>
      </c>
      <c r="E25" s="22">
        <v>17.230658129130159</v>
      </c>
      <c r="F25" s="14">
        <v>15.950000000000001</v>
      </c>
      <c r="G25" s="14">
        <v>18.38</v>
      </c>
      <c r="H25" s="21">
        <v>6795.2426049253318</v>
      </c>
      <c r="I25" s="22">
        <v>5.2565543334242459</v>
      </c>
      <c r="J25" s="22">
        <v>4.6100000000000003</v>
      </c>
      <c r="K25" s="22">
        <v>5.9499999999999993</v>
      </c>
      <c r="M25" s="5" t="s">
        <v>824</v>
      </c>
      <c r="N25" s="5" t="s">
        <v>825</v>
      </c>
      <c r="O25" s="6">
        <v>345045.35754100292</v>
      </c>
      <c r="P25" s="6">
        <v>62301.018000000004</v>
      </c>
      <c r="Q25" s="7">
        <f>Table3111213[[#This Row],[Cases (general)]]/Table3111213[[#This Row],[Population (&gt;45 years) Mid-Year 2012]]*100</f>
        <v>18.055892258337821</v>
      </c>
      <c r="R25" s="10">
        <v>20019.89490725271</v>
      </c>
      <c r="S25" s="27">
        <f>Table3111213[[#This Row],[Cases (severe)]]/Table3111213[[#This Row],[Population (&gt;45 years) Mid-Year 2012]]*100</f>
        <v>5.8021052797018653</v>
      </c>
    </row>
    <row r="26" spans="1:19" s="15" customFormat="1" ht="15" customHeight="1" x14ac:dyDescent="0.65">
      <c r="A26" s="15" t="s">
        <v>826</v>
      </c>
      <c r="B26" s="15" t="s">
        <v>801</v>
      </c>
      <c r="C26" s="16">
        <v>83453.453878016517</v>
      </c>
      <c r="D26" s="16">
        <v>15499.67</v>
      </c>
      <c r="E26" s="17">
        <v>18.572832255278239</v>
      </c>
      <c r="F26" s="15">
        <v>17.380000000000003</v>
      </c>
      <c r="G26" s="15">
        <v>19.62</v>
      </c>
      <c r="H26" s="16">
        <v>5146.9522630589972</v>
      </c>
      <c r="I26" s="17">
        <v>6.1674519608449812</v>
      </c>
      <c r="J26" s="17">
        <v>5.4399999999999995</v>
      </c>
      <c r="K26" s="17">
        <v>6.94</v>
      </c>
      <c r="M26" s="9" t="s">
        <v>827</v>
      </c>
      <c r="N26" s="9" t="s">
        <v>828</v>
      </c>
      <c r="O26" s="10">
        <v>77232.367872587158</v>
      </c>
      <c r="P26" s="10">
        <v>14065.62</v>
      </c>
      <c r="Q26" s="27">
        <f>Table3111213[[#This Row],[Cases (general)]]/Table3111213[[#This Row],[Population (&gt;45 years) Mid-Year 2012]]*100</f>
        <v>18.212079193537779</v>
      </c>
      <c r="R26" s="10">
        <v>4592.2615229323183</v>
      </c>
      <c r="S26" s="27">
        <f>Table3111213[[#This Row],[Cases (severe)]]/Table3111213[[#This Row],[Population (&gt;45 years) Mid-Year 2012]]*100</f>
        <v>5.9460322782131021</v>
      </c>
    </row>
    <row r="27" spans="1:19" s="15" customFormat="1" ht="15" customHeight="1" x14ac:dyDescent="0.65">
      <c r="A27" s="14" t="s">
        <v>829</v>
      </c>
      <c r="B27" s="14" t="s">
        <v>805</v>
      </c>
      <c r="C27" s="21">
        <v>92422.573243903316</v>
      </c>
      <c r="D27" s="21">
        <v>17697.919999999998</v>
      </c>
      <c r="E27" s="22">
        <v>19.148915009426496</v>
      </c>
      <c r="F27" s="14">
        <v>17.98</v>
      </c>
      <c r="G27" s="14">
        <v>20.16</v>
      </c>
      <c r="H27" s="21">
        <v>6064.9324373169766</v>
      </c>
      <c r="I27" s="22">
        <v>6.5621758447096026</v>
      </c>
      <c r="J27" s="22">
        <v>5.79</v>
      </c>
      <c r="K27" s="22">
        <v>7.3800000000000008</v>
      </c>
      <c r="M27" s="5" t="s">
        <v>830</v>
      </c>
      <c r="N27" s="5" t="s">
        <v>831</v>
      </c>
      <c r="O27" s="6">
        <v>66466.446870617379</v>
      </c>
      <c r="P27" s="6">
        <v>10918.02</v>
      </c>
      <c r="Q27" s="7">
        <f>Table3111213[[#This Row],[Cases (general)]]/Table3111213[[#This Row],[Population (&gt;45 years) Mid-Year 2012]]*100</f>
        <v>16.426363246485643</v>
      </c>
      <c r="R27" s="10">
        <v>3424.7396559683611</v>
      </c>
      <c r="S27" s="27">
        <f>Table3111213[[#This Row],[Cases (severe)]]/Table3111213[[#This Row],[Population (&gt;45 years) Mid-Year 2012]]*100</f>
        <v>5.152584224390556</v>
      </c>
    </row>
    <row r="28" spans="1:19" s="15" customFormat="1" ht="15" customHeight="1" x14ac:dyDescent="0.65">
      <c r="A28" s="14" t="s">
        <v>832</v>
      </c>
      <c r="B28" s="14" t="s">
        <v>809</v>
      </c>
      <c r="C28" s="21">
        <v>339783.8685177869</v>
      </c>
      <c r="D28" s="21">
        <v>60487.45</v>
      </c>
      <c r="E28" s="22">
        <v>17.801742697162098</v>
      </c>
      <c r="F28" s="14">
        <v>16.55</v>
      </c>
      <c r="G28" s="14">
        <v>18.920000000000002</v>
      </c>
      <c r="H28" s="21">
        <v>18819.537947631219</v>
      </c>
      <c r="I28" s="22">
        <v>5.5386792844851307</v>
      </c>
      <c r="J28" s="22">
        <v>4.88</v>
      </c>
      <c r="K28" s="22">
        <v>6.2399999999999993</v>
      </c>
      <c r="M28" s="5" t="s">
        <v>833</v>
      </c>
      <c r="N28" s="5" t="s">
        <v>834</v>
      </c>
      <c r="O28" s="6">
        <v>247149.62462594145</v>
      </c>
      <c r="P28" s="6">
        <v>48466.46</v>
      </c>
      <c r="Q28" s="7">
        <f>Table3111213[[#This Row],[Cases (general)]]/Table3111213[[#This Row],[Population (&gt;45 years) Mid-Year 2012]]*100</f>
        <v>19.610169375475895</v>
      </c>
      <c r="R28" s="10">
        <v>17011.698568904703</v>
      </c>
      <c r="S28" s="27">
        <f>Table3111213[[#This Row],[Cases (severe)]]/Table3111213[[#This Row],[Population (&gt;45 years) Mid-Year 2012]]*100</f>
        <v>6.8831577610735772</v>
      </c>
    </row>
    <row r="29" spans="1:19" s="15" customFormat="1" ht="15" customHeight="1" x14ac:dyDescent="0.65">
      <c r="A29" s="14" t="s">
        <v>835</v>
      </c>
      <c r="B29" s="14" t="s">
        <v>836</v>
      </c>
      <c r="C29" s="21">
        <v>75353.133582994516</v>
      </c>
      <c r="D29" s="21">
        <v>12383.09</v>
      </c>
      <c r="E29" s="22">
        <v>16.433410810130635</v>
      </c>
      <c r="F29" s="14">
        <v>15.2</v>
      </c>
      <c r="G29" s="14">
        <v>17.560000000000002</v>
      </c>
      <c r="H29" s="21">
        <v>3844.770134180631</v>
      </c>
      <c r="I29" s="22">
        <v>5.1023352010932532</v>
      </c>
      <c r="J29" s="22">
        <v>4.43</v>
      </c>
      <c r="K29" s="22">
        <v>5.84</v>
      </c>
      <c r="M29" s="5" t="s">
        <v>837</v>
      </c>
      <c r="N29" s="5" t="s">
        <v>838</v>
      </c>
      <c r="O29" s="6">
        <v>169820.70382733631</v>
      </c>
      <c r="P29" s="6">
        <v>31879.14</v>
      </c>
      <c r="Q29" s="7">
        <f>Table3111213[[#This Row],[Cases (general)]]/Table3111213[[#This Row],[Population (&gt;45 years) Mid-Year 2012]]*100</f>
        <v>18.772234057169396</v>
      </c>
      <c r="R29" s="10">
        <v>11650.646293200794</v>
      </c>
      <c r="S29" s="27">
        <f>Table3111213[[#This Row],[Cases (severe)]]/Table3111213[[#This Row],[Population (&gt;45 years) Mid-Year 2012]]*100</f>
        <v>6.8605570643768417</v>
      </c>
    </row>
    <row r="30" spans="1:19" s="15" customFormat="1" ht="15" customHeight="1" x14ac:dyDescent="0.65">
      <c r="A30" s="14" t="s">
        <v>839</v>
      </c>
      <c r="B30" s="14" t="s">
        <v>812</v>
      </c>
      <c r="C30" s="21">
        <v>58864.253300506709</v>
      </c>
      <c r="D30" s="21">
        <v>11402.69</v>
      </c>
      <c r="E30" s="22">
        <v>19.371162226059944</v>
      </c>
      <c r="F30" s="14">
        <v>18.16</v>
      </c>
      <c r="G30" s="14">
        <v>20.43</v>
      </c>
      <c r="H30" s="21">
        <v>4122.8201188969442</v>
      </c>
      <c r="I30" s="22">
        <v>7.0039433930972379</v>
      </c>
      <c r="J30" s="22">
        <v>6.13</v>
      </c>
      <c r="K30" s="22">
        <v>7.9200000000000008</v>
      </c>
      <c r="M30" s="5" t="s">
        <v>840</v>
      </c>
      <c r="N30" s="5" t="s">
        <v>841</v>
      </c>
      <c r="O30" s="6">
        <v>436303.11202118557</v>
      </c>
      <c r="P30" s="6">
        <v>81658.190999999992</v>
      </c>
      <c r="Q30" s="7">
        <f>Table3111213[[#This Row],[Cases (general)]]/Table3111213[[#This Row],[Population (&gt;45 years) Mid-Year 2012]]*100</f>
        <v>18.71593136746522</v>
      </c>
      <c r="R30" s="10">
        <v>27894.771115541</v>
      </c>
      <c r="S30" s="27">
        <f>Table3111213[[#This Row],[Cases (severe)]]/Table3111213[[#This Row],[Population (&gt;45 years) Mid-Year 2012]]*100</f>
        <v>6.3934384942426243</v>
      </c>
    </row>
    <row r="31" spans="1:19" s="15" customFormat="1" ht="15" customHeight="1" x14ac:dyDescent="0.65">
      <c r="A31" s="14" t="s">
        <v>842</v>
      </c>
      <c r="B31" s="14" t="s">
        <v>843</v>
      </c>
      <c r="C31" s="21">
        <v>89223.612680219769</v>
      </c>
      <c r="D31" s="21">
        <v>14842.03</v>
      </c>
      <c r="E31" s="22">
        <v>16.634643626451556</v>
      </c>
      <c r="F31" s="14">
        <v>15.58</v>
      </c>
      <c r="G31" s="14">
        <v>17.62</v>
      </c>
      <c r="H31" s="21">
        <v>5050.7121542585337</v>
      </c>
      <c r="I31" s="22">
        <v>5.6607375235953752</v>
      </c>
      <c r="J31" s="22">
        <v>4.95</v>
      </c>
      <c r="K31" s="22">
        <v>6.43</v>
      </c>
      <c r="M31" s="5" t="s">
        <v>844</v>
      </c>
      <c r="N31" s="5" t="s">
        <v>845</v>
      </c>
      <c r="O31" s="6">
        <v>574797.32087783085</v>
      </c>
      <c r="P31" s="6">
        <v>102515.75</v>
      </c>
      <c r="Q31" s="7">
        <f>Table3111213[[#This Row],[Cases (general)]]/Table3111213[[#This Row],[Population (&gt;45 years) Mid-Year 2012]]*100</f>
        <v>17.835112704324697</v>
      </c>
      <c r="R31" s="10">
        <v>33703.778311786053</v>
      </c>
      <c r="S31" s="27">
        <f>Table3111213[[#This Row],[Cases (severe)]]/Table3111213[[#This Row],[Population (&gt;45 years) Mid-Year 2012]]*100</f>
        <v>5.8635934941926351</v>
      </c>
    </row>
    <row r="32" spans="1:19" s="15" customFormat="1" ht="15" customHeight="1" x14ac:dyDescent="0.65">
      <c r="A32" s="14" t="s">
        <v>846</v>
      </c>
      <c r="B32" s="14" t="s">
        <v>816</v>
      </c>
      <c r="C32" s="21">
        <v>88086.291796389254</v>
      </c>
      <c r="D32" s="21">
        <v>16603.79</v>
      </c>
      <c r="E32" s="22">
        <v>18.849459616689877</v>
      </c>
      <c r="F32" s="14">
        <v>17.57</v>
      </c>
      <c r="G32" s="14">
        <v>19.98</v>
      </c>
      <c r="H32" s="21">
        <v>5592.6090018405821</v>
      </c>
      <c r="I32" s="22">
        <v>6.3490120818874241</v>
      </c>
      <c r="J32" s="22">
        <v>5.6099999999999994</v>
      </c>
      <c r="K32" s="22">
        <v>7.13</v>
      </c>
      <c r="M32" s="5" t="s">
        <v>847</v>
      </c>
      <c r="N32" s="5" t="s">
        <v>848</v>
      </c>
      <c r="O32" s="6">
        <v>136058.22889405591</v>
      </c>
      <c r="P32" s="6">
        <v>27513.34</v>
      </c>
      <c r="Q32" s="7">
        <f>Table3111213[[#This Row],[Cases (general)]]/Table3111213[[#This Row],[Population (&gt;45 years) Mid-Year 2012]]*100</f>
        <v>20.221739047789413</v>
      </c>
      <c r="R32" s="10">
        <v>10027.783027938509</v>
      </c>
      <c r="S32" s="27">
        <f>Table3111213[[#This Row],[Cases (severe)]]/Table3111213[[#This Row],[Population (&gt;45 years) Mid-Year 2012]]*100</f>
        <v>7.3702142894619156</v>
      </c>
    </row>
    <row r="33" spans="1:19" s="15" customFormat="1" ht="15" customHeight="1" x14ac:dyDescent="0.65">
      <c r="A33" s="14" t="s">
        <v>849</v>
      </c>
      <c r="B33" s="14" t="s">
        <v>820</v>
      </c>
      <c r="C33" s="21">
        <v>62820.644589187374</v>
      </c>
      <c r="D33" s="21">
        <v>10148.23</v>
      </c>
      <c r="E33" s="22">
        <v>16.154291421815024</v>
      </c>
      <c r="F33" s="14">
        <v>15.010000000000002</v>
      </c>
      <c r="G33" s="14">
        <v>17.2</v>
      </c>
      <c r="H33" s="21">
        <v>3130.9005845229458</v>
      </c>
      <c r="I33" s="22">
        <v>4.9838728578661202</v>
      </c>
      <c r="J33" s="22">
        <v>4.33</v>
      </c>
      <c r="K33" s="22">
        <v>5.7</v>
      </c>
      <c r="M33" s="5" t="s">
        <v>850</v>
      </c>
      <c r="N33" s="5" t="s">
        <v>851</v>
      </c>
      <c r="O33" s="6">
        <v>372418.61126255331</v>
      </c>
      <c r="P33" s="6">
        <v>66123.45</v>
      </c>
      <c r="Q33" s="7">
        <f>Table3111213[[#This Row],[Cases (general)]]/Table3111213[[#This Row],[Population (&gt;45 years) Mid-Year 2012]]*100</f>
        <v>17.755141123541566</v>
      </c>
      <c r="R33" s="10">
        <v>21626.256408455007</v>
      </c>
      <c r="S33" s="27">
        <f>Table3111213[[#This Row],[Cases (severe)]]/Table3111213[[#This Row],[Population (&gt;45 years) Mid-Year 2012]]*100</f>
        <v>5.8069752032904178</v>
      </c>
    </row>
    <row r="34" spans="1:19" s="15" customFormat="1" ht="15" customHeight="1" x14ac:dyDescent="0.65">
      <c r="A34" s="15" t="s">
        <v>852</v>
      </c>
      <c r="B34" s="15" t="s">
        <v>853</v>
      </c>
      <c r="C34" s="16">
        <v>47521.459395891885</v>
      </c>
      <c r="D34" s="16">
        <v>8924.0679999999993</v>
      </c>
      <c r="E34" s="17">
        <v>18.779027650761634</v>
      </c>
      <c r="F34" s="15">
        <v>17.580000000000002</v>
      </c>
      <c r="G34" s="15">
        <v>19.8</v>
      </c>
      <c r="H34" s="16">
        <v>3269.6424583685357</v>
      </c>
      <c r="I34" s="17">
        <v>6.88035102938509</v>
      </c>
      <c r="J34" s="17">
        <v>5.91</v>
      </c>
      <c r="K34" s="17">
        <v>7.89</v>
      </c>
      <c r="M34" s="9" t="s">
        <v>854</v>
      </c>
      <c r="N34" s="9" t="s">
        <v>855</v>
      </c>
      <c r="O34" s="10">
        <v>140981.42421384476</v>
      </c>
      <c r="P34" s="10">
        <v>28543.22</v>
      </c>
      <c r="Q34" s="27">
        <f>Table3111213[[#This Row],[Cases (general)]]/Table3111213[[#This Row],[Population (&gt;45 years) Mid-Year 2012]]*100</f>
        <v>20.246085723112579</v>
      </c>
      <c r="R34" s="10">
        <v>11022.188721707837</v>
      </c>
      <c r="S34" s="27">
        <f>Table3111213[[#This Row],[Cases (severe)]]/Table3111213[[#This Row],[Population (&gt;45 years) Mid-Year 2012]]*100</f>
        <v>7.8181851142240255</v>
      </c>
    </row>
    <row r="35" spans="1:19" s="15" customFormat="1" ht="15" customHeight="1" x14ac:dyDescent="0.65">
      <c r="A35" s="14" t="s">
        <v>856</v>
      </c>
      <c r="B35" s="14" t="s">
        <v>857</v>
      </c>
      <c r="C35" s="21">
        <v>134393.09565133031</v>
      </c>
      <c r="D35" s="21">
        <v>22841.84</v>
      </c>
      <c r="E35" s="22">
        <v>16.996289793979379</v>
      </c>
      <c r="F35" s="14">
        <v>15.82</v>
      </c>
      <c r="G35" s="14">
        <v>18.07</v>
      </c>
      <c r="H35" s="21">
        <v>7031.2325894799951</v>
      </c>
      <c r="I35" s="22">
        <v>5.2318414064109549</v>
      </c>
      <c r="J35" s="22">
        <v>4.58</v>
      </c>
      <c r="K35" s="22">
        <v>5.93</v>
      </c>
      <c r="M35" s="5" t="s">
        <v>858</v>
      </c>
      <c r="N35" s="5" t="s">
        <v>859</v>
      </c>
      <c r="O35" s="6">
        <v>124638.83067359219</v>
      </c>
      <c r="P35" s="6">
        <v>21630.13</v>
      </c>
      <c r="Q35" s="7">
        <f>Table3111213[[#This Row],[Cases (general)]]/Table3111213[[#This Row],[Population (&gt;45 years) Mid-Year 2012]]*100</f>
        <v>17.354246572358832</v>
      </c>
      <c r="R35" s="10">
        <v>6960.9160866672473</v>
      </c>
      <c r="S35" s="27">
        <f>Table3111213[[#This Row],[Cases (severe)]]/Table3111213[[#This Row],[Population (&gt;45 years) Mid-Year 2012]]*100</f>
        <v>5.5848695378863891</v>
      </c>
    </row>
    <row r="36" spans="1:19" s="15" customFormat="1" ht="15" customHeight="1" x14ac:dyDescent="0.65">
      <c r="A36" s="15" t="s">
        <v>860</v>
      </c>
      <c r="B36" s="15" t="s">
        <v>827</v>
      </c>
      <c r="C36" s="16">
        <v>77232.367872587158</v>
      </c>
      <c r="D36" s="16">
        <v>14065.62</v>
      </c>
      <c r="E36" s="17">
        <v>18.212079193537779</v>
      </c>
      <c r="F36" s="15">
        <v>17.02</v>
      </c>
      <c r="G36" s="15">
        <v>19.28</v>
      </c>
      <c r="H36" s="16">
        <v>4592.2615229323183</v>
      </c>
      <c r="I36" s="17">
        <v>5.9460332048378817</v>
      </c>
      <c r="J36" s="17">
        <v>5.2200000000000006</v>
      </c>
      <c r="K36" s="17">
        <v>6.72</v>
      </c>
      <c r="M36" s="9" t="s">
        <v>861</v>
      </c>
      <c r="N36" s="9" t="s">
        <v>862</v>
      </c>
      <c r="O36" s="10">
        <v>236153.55261088454</v>
      </c>
      <c r="P36" s="10">
        <v>41804</v>
      </c>
      <c r="Q36" s="27">
        <f>Table3111213[[#This Row],[Cases (general)]]/Table3111213[[#This Row],[Population (&gt;45 years) Mid-Year 2012]]*100</f>
        <v>17.702041547891248</v>
      </c>
      <c r="R36" s="10">
        <v>13415.99666578556</v>
      </c>
      <c r="S36" s="27">
        <f>Table3111213[[#This Row],[Cases (severe)]]/Table3111213[[#This Row],[Population (&gt;45 years) Mid-Year 2012]]*100</f>
        <v>5.6810479950269457</v>
      </c>
    </row>
    <row r="37" spans="1:19" s="15" customFormat="1" ht="15" customHeight="1" x14ac:dyDescent="0.65">
      <c r="A37" s="14" t="s">
        <v>863</v>
      </c>
      <c r="B37" s="14" t="s">
        <v>830</v>
      </c>
      <c r="C37" s="21">
        <v>66466.446870617379</v>
      </c>
      <c r="D37" s="21">
        <v>10918.02</v>
      </c>
      <c r="E37" s="22">
        <v>16.426363246485643</v>
      </c>
      <c r="F37" s="14">
        <v>15.17</v>
      </c>
      <c r="G37" s="14">
        <v>17.560000000000002</v>
      </c>
      <c r="H37" s="21">
        <v>3424.7396559683611</v>
      </c>
      <c r="I37" s="22">
        <v>5.1525844209869192</v>
      </c>
      <c r="J37" s="22">
        <v>4.43</v>
      </c>
      <c r="K37" s="22">
        <v>5.92</v>
      </c>
      <c r="M37" s="5" t="s">
        <v>864</v>
      </c>
      <c r="N37" s="5" t="s">
        <v>865</v>
      </c>
      <c r="O37" s="6">
        <v>158437.45947363682</v>
      </c>
      <c r="P37" s="6">
        <v>26671.650999999998</v>
      </c>
      <c r="Q37" s="7">
        <f>Table3111213[[#This Row],[Cases (general)]]/Table3111213[[#This Row],[Population (&gt;45 years) Mid-Year 2012]]*100</f>
        <v>16.834182451933362</v>
      </c>
      <c r="R37" s="10">
        <v>8259.8939598942925</v>
      </c>
      <c r="S37" s="27">
        <f>Table3111213[[#This Row],[Cases (severe)]]/Table3111213[[#This Row],[Population (&gt;45 years) Mid-Year 2012]]*100</f>
        <v>5.2133466336404473</v>
      </c>
    </row>
    <row r="38" spans="1:19" s="15" customFormat="1" ht="15" customHeight="1" x14ac:dyDescent="0.65">
      <c r="A38" s="14" t="s">
        <v>866</v>
      </c>
      <c r="B38" s="14" t="s">
        <v>867</v>
      </c>
      <c r="C38" s="21">
        <v>249200.13966547549</v>
      </c>
      <c r="D38" s="21">
        <v>43547.01</v>
      </c>
      <c r="E38" s="22">
        <v>17.474713320167957</v>
      </c>
      <c r="F38" s="14">
        <v>16.309999999999999</v>
      </c>
      <c r="G38" s="14">
        <v>18.54</v>
      </c>
      <c r="H38" s="21">
        <v>14487.254517394133</v>
      </c>
      <c r="I38" s="22">
        <v>5.8135017648231395</v>
      </c>
      <c r="J38" s="22">
        <v>5.12</v>
      </c>
      <c r="K38" s="22">
        <v>6.5600000000000005</v>
      </c>
      <c r="M38" s="5" t="s">
        <v>868</v>
      </c>
      <c r="N38" s="5" t="s">
        <v>869</v>
      </c>
      <c r="O38" s="6">
        <v>149219.86735781372</v>
      </c>
      <c r="P38" s="6">
        <v>28693.13</v>
      </c>
      <c r="Q38" s="7">
        <f>Table3111213[[#This Row],[Cases (general)]]/Table3111213[[#This Row],[Population (&gt;45 years) Mid-Year 2012]]*100</f>
        <v>19.228759888384609</v>
      </c>
      <c r="R38" s="10">
        <v>10223.219380907465</v>
      </c>
      <c r="S38" s="27">
        <f>Table3111213[[#This Row],[Cases (severe)]]/Table3111213[[#This Row],[Population (&gt;45 years) Mid-Year 2012]]*100</f>
        <v>6.8511114249909149</v>
      </c>
    </row>
    <row r="39" spans="1:19" s="15" customFormat="1" ht="15" customHeight="1" x14ac:dyDescent="0.65">
      <c r="A39" s="14" t="s">
        <v>870</v>
      </c>
      <c r="B39" s="14" t="s">
        <v>871</v>
      </c>
      <c r="C39" s="21">
        <v>22161.067244980102</v>
      </c>
      <c r="D39" s="21">
        <v>4431.982</v>
      </c>
      <c r="E39" s="22">
        <v>19.998955605371069</v>
      </c>
      <c r="F39" s="14">
        <v>18.73</v>
      </c>
      <c r="G39" s="14">
        <v>21.099999999999998</v>
      </c>
      <c r="H39" s="21">
        <v>1597.6481311999478</v>
      </c>
      <c r="I39" s="22">
        <v>7.2092566769866906</v>
      </c>
      <c r="J39" s="22">
        <v>6.3100000000000005</v>
      </c>
      <c r="K39" s="22">
        <v>8.15</v>
      </c>
      <c r="M39" s="5" t="s">
        <v>872</v>
      </c>
      <c r="N39" s="5" t="s">
        <v>873</v>
      </c>
      <c r="O39" s="6">
        <v>134583.29375602282</v>
      </c>
      <c r="P39" s="6">
        <v>23775.97</v>
      </c>
      <c r="Q39" s="7">
        <f>Table3111213[[#This Row],[Cases (general)]]/Table3111213[[#This Row],[Population (&gt;45 years) Mid-Year 2012]]*100</f>
        <v>17.666360613154474</v>
      </c>
      <c r="R39" s="10">
        <v>7450.2435611610454</v>
      </c>
      <c r="S39" s="27">
        <f>Table3111213[[#This Row],[Cases (severe)]]/Table3111213[[#This Row],[Population (&gt;45 years) Mid-Year 2012]]*100</f>
        <v>5.535786317332299</v>
      </c>
    </row>
    <row r="40" spans="1:19" s="15" customFormat="1" ht="15" customHeight="1" x14ac:dyDescent="0.65">
      <c r="A40" s="14" t="s">
        <v>874</v>
      </c>
      <c r="B40" s="14" t="s">
        <v>837</v>
      </c>
      <c r="C40" s="21">
        <v>169820.70382733631</v>
      </c>
      <c r="D40" s="21">
        <v>31879.14</v>
      </c>
      <c r="E40" s="22">
        <v>18.772234057169396</v>
      </c>
      <c r="F40" s="14">
        <v>17.59</v>
      </c>
      <c r="G40" s="14">
        <v>19.809999999999999</v>
      </c>
      <c r="H40" s="21">
        <v>11650.646293200794</v>
      </c>
      <c r="I40" s="22">
        <v>6.8605565873220753</v>
      </c>
      <c r="J40" s="22">
        <v>6.01</v>
      </c>
      <c r="K40" s="22">
        <v>7.7700000000000005</v>
      </c>
      <c r="M40" s="5" t="s">
        <v>875</v>
      </c>
      <c r="N40" s="5" t="s">
        <v>876</v>
      </c>
      <c r="O40" s="6">
        <v>145712.11907276398</v>
      </c>
      <c r="P40" s="6">
        <v>26636.29</v>
      </c>
      <c r="Q40" s="7">
        <f>Table3111213[[#This Row],[Cases (general)]]/Table3111213[[#This Row],[Population (&gt;45 years) Mid-Year 2012]]*100</f>
        <v>18.280078671217932</v>
      </c>
      <c r="R40" s="10">
        <v>8811.525923157169</v>
      </c>
      <c r="S40" s="27">
        <f>Table3111213[[#This Row],[Cases (severe)]]/Table3111213[[#This Row],[Population (&gt;45 years) Mid-Year 2012]]*100</f>
        <v>6.0472155502432674</v>
      </c>
    </row>
    <row r="41" spans="1:19" s="14" customFormat="1" ht="15" customHeight="1" x14ac:dyDescent="0.65">
      <c r="A41" s="14" t="s">
        <v>877</v>
      </c>
      <c r="B41" s="14" t="s">
        <v>878</v>
      </c>
      <c r="C41" s="21">
        <v>46281.754855238316</v>
      </c>
      <c r="D41" s="21">
        <v>8318.8340000000007</v>
      </c>
      <c r="E41" s="22">
        <v>17.974327088546964</v>
      </c>
      <c r="F41" s="14">
        <v>16.77</v>
      </c>
      <c r="G41" s="14">
        <v>19.059999999999999</v>
      </c>
      <c r="H41" s="21">
        <v>2711.8302379992042</v>
      </c>
      <c r="I41" s="22">
        <v>5.8593992565769533</v>
      </c>
      <c r="J41" s="22">
        <v>5.1400000000000006</v>
      </c>
      <c r="K41" s="22">
        <v>6.63</v>
      </c>
      <c r="L41" s="15"/>
      <c r="M41" s="5" t="s">
        <v>879</v>
      </c>
      <c r="N41" s="5" t="s">
        <v>880</v>
      </c>
      <c r="O41" s="6">
        <v>59317.294656001235</v>
      </c>
      <c r="P41" s="6">
        <v>11080.23</v>
      </c>
      <c r="Q41" s="7">
        <f>Table3111213[[#This Row],[Cases (general)]]/Table3111213[[#This Row],[Population (&gt;45 years) Mid-Year 2012]]*100</f>
        <v>18.679594314369144</v>
      </c>
      <c r="R41" s="10">
        <v>3680.9494405541259</v>
      </c>
      <c r="S41" s="27">
        <f>Table3111213[[#This Row],[Cases (severe)]]/Table3111213[[#This Row],[Population (&gt;45 years) Mid-Year 2012]]*100</f>
        <v>6.2055248168363963</v>
      </c>
    </row>
    <row r="42" spans="1:19" s="14" customFormat="1" ht="15" customHeight="1" x14ac:dyDescent="0.65">
      <c r="A42" s="14" t="s">
        <v>881</v>
      </c>
      <c r="B42" s="14" t="s">
        <v>882</v>
      </c>
      <c r="C42" s="21">
        <v>135331.97678187556</v>
      </c>
      <c r="D42" s="21">
        <v>24229.85</v>
      </c>
      <c r="E42" s="22">
        <v>17.904009515100057</v>
      </c>
      <c r="F42" s="14">
        <v>16.650000000000002</v>
      </c>
      <c r="G42" s="14">
        <v>19.009999999999998</v>
      </c>
      <c r="H42" s="21">
        <v>7761.0925609153683</v>
      </c>
      <c r="I42" s="22">
        <v>5.7348550247256025</v>
      </c>
      <c r="J42" s="22">
        <v>5.01</v>
      </c>
      <c r="K42" s="22">
        <v>6.5100000000000007</v>
      </c>
      <c r="L42" s="15"/>
      <c r="M42" s="5" t="s">
        <v>883</v>
      </c>
      <c r="N42" s="5" t="s">
        <v>884</v>
      </c>
      <c r="O42" s="6">
        <v>263345.07173088507</v>
      </c>
      <c r="P42" s="6">
        <v>46606.73</v>
      </c>
      <c r="Q42" s="7">
        <f>Table3111213[[#This Row],[Cases (general)]]/Table3111213[[#This Row],[Population (&gt;45 years) Mid-Year 2012]]*100</f>
        <v>17.697969319747848</v>
      </c>
      <c r="R42" s="10">
        <v>15155.110440084292</v>
      </c>
      <c r="S42" s="27">
        <f>Table3111213[[#This Row],[Cases (severe)]]/Table3111213[[#This Row],[Population (&gt;45 years) Mid-Year 2012]]*100</f>
        <v>5.7548487011640184</v>
      </c>
    </row>
    <row r="43" spans="1:19" s="14" customFormat="1" ht="15" customHeight="1" x14ac:dyDescent="0.65">
      <c r="A43" s="15" t="s">
        <v>885</v>
      </c>
      <c r="B43" s="15" t="s">
        <v>886</v>
      </c>
      <c r="C43" s="16">
        <v>266939.40997633146</v>
      </c>
      <c r="D43" s="16">
        <v>49836.78</v>
      </c>
      <c r="E43" s="17">
        <v>18.669697368559721</v>
      </c>
      <c r="F43" s="15">
        <v>17.510000000000002</v>
      </c>
      <c r="G43" s="15">
        <v>19.71</v>
      </c>
      <c r="H43" s="16">
        <v>17360.736866251405</v>
      </c>
      <c r="I43" s="17">
        <v>6.503624094768262</v>
      </c>
      <c r="J43" s="17">
        <v>5.72</v>
      </c>
      <c r="K43" s="17">
        <v>7.3400000000000007</v>
      </c>
      <c r="L43" s="15"/>
      <c r="M43" s="9" t="s">
        <v>887</v>
      </c>
      <c r="N43" s="9" t="s">
        <v>888</v>
      </c>
      <c r="O43" s="10">
        <v>93385.473149509955</v>
      </c>
      <c r="P43" s="10">
        <v>17674.150000000001</v>
      </c>
      <c r="Q43" s="27">
        <f>Table3111213[[#This Row],[Cases (general)]]/Table3111213[[#This Row],[Population (&gt;45 years) Mid-Year 2012]]*100</f>
        <v>18.926016439091896</v>
      </c>
      <c r="R43" s="10">
        <v>5797.7328942276245</v>
      </c>
      <c r="S43" s="27">
        <f>Table3111213[[#This Row],[Cases (severe)]]/Table3111213[[#This Row],[Population (&gt;45 years) Mid-Year 2012]]*100</f>
        <v>6.2083884127732221</v>
      </c>
    </row>
    <row r="44" spans="1:19" s="14" customFormat="1" ht="15" customHeight="1" x14ac:dyDescent="0.65">
      <c r="A44" s="15" t="s">
        <v>889</v>
      </c>
      <c r="B44" s="15" t="s">
        <v>890</v>
      </c>
      <c r="C44" s="16">
        <v>47824.328304642957</v>
      </c>
      <c r="D44" s="16">
        <v>9239.8889999999992</v>
      </c>
      <c r="E44" s="17">
        <v>19.320478358089051</v>
      </c>
      <c r="F44" s="15">
        <v>18.079999999999998</v>
      </c>
      <c r="G44" s="15">
        <v>20.41</v>
      </c>
      <c r="H44" s="16">
        <v>3146.4797750546977</v>
      </c>
      <c r="I44" s="17">
        <v>6.5792465467534198</v>
      </c>
      <c r="J44" s="17">
        <v>5.82</v>
      </c>
      <c r="K44" s="17">
        <v>7.3800000000000008</v>
      </c>
      <c r="L44" s="15"/>
      <c r="M44" s="9" t="s">
        <v>891</v>
      </c>
      <c r="N44" s="9" t="s">
        <v>892</v>
      </c>
      <c r="O44" s="10">
        <v>80632.025924837697</v>
      </c>
      <c r="P44" s="10">
        <v>15395.29</v>
      </c>
      <c r="Q44" s="27">
        <f>Table3111213[[#This Row],[Cases (general)]]/Table3111213[[#This Row],[Population (&gt;45 years) Mid-Year 2012]]*100</f>
        <v>19.093269483704827</v>
      </c>
      <c r="R44" s="10">
        <v>5601.6266621366258</v>
      </c>
      <c r="S44" s="27">
        <f>Table3111213[[#This Row],[Cases (severe)]]/Table3111213[[#This Row],[Population (&gt;45 years) Mid-Year 2012]]*100</f>
        <v>6.9471486024154512</v>
      </c>
    </row>
    <row r="45" spans="1:19" s="14" customFormat="1" ht="15" customHeight="1" x14ac:dyDescent="0.65">
      <c r="A45" s="14" t="s">
        <v>893</v>
      </c>
      <c r="B45" s="14" t="s">
        <v>894</v>
      </c>
      <c r="C45" s="21">
        <v>100840.36941462684</v>
      </c>
      <c r="D45" s="21">
        <v>18468.939999999999</v>
      </c>
      <c r="E45" s="22">
        <v>18.315026122188215</v>
      </c>
      <c r="F45" s="14">
        <v>17.11</v>
      </c>
      <c r="G45" s="14">
        <v>19.39</v>
      </c>
      <c r="H45" s="21">
        <v>6174.7478534048969</v>
      </c>
      <c r="I45" s="22">
        <v>6.1232924657193797</v>
      </c>
      <c r="J45" s="22">
        <v>5.38</v>
      </c>
      <c r="K45" s="22">
        <v>6.92</v>
      </c>
      <c r="L45" s="15"/>
      <c r="M45" s="5" t="s">
        <v>895</v>
      </c>
      <c r="N45" s="5" t="s">
        <v>896</v>
      </c>
      <c r="O45" s="6">
        <v>286499.3637977012</v>
      </c>
      <c r="P45" s="6">
        <v>50775.77</v>
      </c>
      <c r="Q45" s="7">
        <f>Table3111213[[#This Row],[Cases (general)]]/Table3111213[[#This Row],[Population (&gt;45 years) Mid-Year 2012]]*100</f>
        <v>17.722821205234176</v>
      </c>
      <c r="R45" s="10">
        <v>15913.008848702784</v>
      </c>
      <c r="S45" s="27">
        <f>Table3111213[[#This Row],[Cases (severe)]]/Table3111213[[#This Row],[Population (&gt;45 years) Mid-Year 2012]]*100</f>
        <v>5.5542911641294426</v>
      </c>
    </row>
    <row r="46" spans="1:19" s="14" customFormat="1" ht="15" customHeight="1" x14ac:dyDescent="0.65">
      <c r="A46" s="14" t="s">
        <v>897</v>
      </c>
      <c r="B46" s="14" t="s">
        <v>847</v>
      </c>
      <c r="C46" s="21">
        <v>136058.22889405591</v>
      </c>
      <c r="D46" s="21">
        <v>27513.34</v>
      </c>
      <c r="E46" s="22">
        <v>20.221739047789413</v>
      </c>
      <c r="F46" s="14">
        <v>18.98</v>
      </c>
      <c r="G46" s="14">
        <v>21.3</v>
      </c>
      <c r="H46" s="21">
        <v>10027.783027938509</v>
      </c>
      <c r="I46" s="22">
        <v>7.3702130740855507</v>
      </c>
      <c r="J46" s="22">
        <v>6.4600000000000009</v>
      </c>
      <c r="K46" s="22">
        <v>8.32</v>
      </c>
      <c r="L46" s="15"/>
      <c r="M46" s="5" t="s">
        <v>898</v>
      </c>
      <c r="N46" s="5" t="s">
        <v>899</v>
      </c>
      <c r="O46" s="6">
        <v>99943.25292876047</v>
      </c>
      <c r="P46" s="6">
        <v>18350.919999999998</v>
      </c>
      <c r="Q46" s="7">
        <f>Table3111213[[#This Row],[Cases (general)]]/Table3111213[[#This Row],[Population (&gt;45 years) Mid-Year 2012]]*100</f>
        <v>18.361339522419318</v>
      </c>
      <c r="R46" s="10">
        <v>6213.9610424939974</v>
      </c>
      <c r="S46" s="27">
        <f>Table3111213[[#This Row],[Cases (severe)]]/Table3111213[[#This Row],[Population (&gt;45 years) Mid-Year 2012]]*100</f>
        <v>6.2174892855681891</v>
      </c>
    </row>
    <row r="47" spans="1:19" s="14" customFormat="1" ht="15" customHeight="1" x14ac:dyDescent="0.65">
      <c r="A47" s="14" t="s">
        <v>900</v>
      </c>
      <c r="B47" s="14" t="s">
        <v>850</v>
      </c>
      <c r="C47" s="21">
        <v>372418.61126255331</v>
      </c>
      <c r="D47" s="21">
        <v>66123.45</v>
      </c>
      <c r="E47" s="22">
        <v>17.755141123541566</v>
      </c>
      <c r="F47" s="14">
        <v>16.55</v>
      </c>
      <c r="G47" s="14">
        <v>18.850000000000001</v>
      </c>
      <c r="H47" s="21">
        <v>21626.256408455007</v>
      </c>
      <c r="I47" s="22">
        <v>5.8069741694132411</v>
      </c>
      <c r="J47" s="22">
        <v>5.12</v>
      </c>
      <c r="K47" s="22">
        <v>6.5500000000000007</v>
      </c>
      <c r="L47" s="15"/>
      <c r="M47" s="5" t="s">
        <v>901</v>
      </c>
      <c r="N47" s="5" t="s">
        <v>902</v>
      </c>
      <c r="O47" s="6">
        <v>86212.09875804311</v>
      </c>
      <c r="P47" s="6">
        <v>15822.69</v>
      </c>
      <c r="Q47" s="7">
        <f>Table3111213[[#This Row],[Cases (general)]]/Table3111213[[#This Row],[Population (&gt;45 years) Mid-Year 2012]]*100</f>
        <v>18.353212864480732</v>
      </c>
      <c r="R47" s="10">
        <v>5395.6126650720798</v>
      </c>
      <c r="S47" s="27">
        <f>Table3111213[[#This Row],[Cases (severe)]]/Table3111213[[#This Row],[Population (&gt;45 years) Mid-Year 2012]]*100</f>
        <v>6.2585330165955382</v>
      </c>
    </row>
    <row r="48" spans="1:19" s="14" customFormat="1" ht="15" customHeight="1" x14ac:dyDescent="0.65">
      <c r="A48" s="14" t="s">
        <v>903</v>
      </c>
      <c r="B48" s="14" t="s">
        <v>854</v>
      </c>
      <c r="C48" s="21">
        <v>140981.42421384476</v>
      </c>
      <c r="D48" s="21">
        <v>28543.22</v>
      </c>
      <c r="E48" s="22">
        <v>20.246085723112579</v>
      </c>
      <c r="F48" s="14">
        <v>19.02</v>
      </c>
      <c r="G48" s="14">
        <v>21.310000000000002</v>
      </c>
      <c r="H48" s="21">
        <v>11022.188721707837</v>
      </c>
      <c r="I48" s="22">
        <v>7.8181852836790977</v>
      </c>
      <c r="J48" s="22">
        <v>6.84</v>
      </c>
      <c r="K48" s="22">
        <v>8.85</v>
      </c>
      <c r="L48" s="15"/>
      <c r="M48" s="5" t="s">
        <v>904</v>
      </c>
      <c r="N48" s="5" t="s">
        <v>905</v>
      </c>
      <c r="O48" s="6">
        <v>54906.44453954159</v>
      </c>
      <c r="P48" s="6">
        <v>11308.39</v>
      </c>
      <c r="Q48" s="7">
        <f>Table3111213[[#This Row],[Cases (general)]]/Table3111213[[#This Row],[Population (&gt;45 years) Mid-Year 2012]]*100</f>
        <v>20.595742621535283</v>
      </c>
      <c r="R48" s="10">
        <v>4080.0412212610677</v>
      </c>
      <c r="S48" s="27">
        <f>Table3111213[[#This Row],[Cases (severe)]]/Table3111213[[#This Row],[Population (&gt;45 years) Mid-Year 2012]]*100</f>
        <v>7.4308967835693185</v>
      </c>
    </row>
    <row r="49" spans="1:19" s="14" customFormat="1" ht="15" customHeight="1" x14ac:dyDescent="0.65">
      <c r="A49" s="18" t="s">
        <v>906</v>
      </c>
      <c r="B49" s="18" t="s">
        <v>907</v>
      </c>
      <c r="C49" s="19">
        <v>136513.84525948335</v>
      </c>
      <c r="D49" s="19">
        <v>26892.57</v>
      </c>
      <c r="E49" s="20">
        <v>19.699518352063873</v>
      </c>
      <c r="F49" s="18">
        <v>18.490000000000002</v>
      </c>
      <c r="G49" s="18">
        <v>20.75</v>
      </c>
      <c r="H49" s="19">
        <v>9516.9433070024697</v>
      </c>
      <c r="I49" s="20">
        <v>6.9714140329273961</v>
      </c>
      <c r="J49" s="20">
        <v>6.1400000000000006</v>
      </c>
      <c r="K49" s="20">
        <v>7.84</v>
      </c>
      <c r="L49" s="15"/>
      <c r="M49" s="11" t="s">
        <v>908</v>
      </c>
      <c r="N49" s="11" t="s">
        <v>909</v>
      </c>
      <c r="O49" s="12">
        <v>55080.28535931783</v>
      </c>
      <c r="P49" s="12">
        <v>8405.6139999999996</v>
      </c>
      <c r="Q49" s="28">
        <f>Table3111213[[#This Row],[Cases (general)]]/Table3111213[[#This Row],[Population (&gt;45 years) Mid-Year 2012]]*100</f>
        <v>15.260658047004902</v>
      </c>
      <c r="R49" s="10">
        <v>2293.108266414335</v>
      </c>
      <c r="S49" s="27">
        <f>Table3111213[[#This Row],[Cases (severe)]]/Table3111213[[#This Row],[Population (&gt;45 years) Mid-Year 2012]]*100</f>
        <v>4.1632105778958426</v>
      </c>
    </row>
    <row r="50" spans="1:19" s="14" customFormat="1" ht="15" customHeight="1" x14ac:dyDescent="0.65">
      <c r="A50" s="14" t="s">
        <v>910</v>
      </c>
      <c r="B50" s="14" t="s">
        <v>858</v>
      </c>
      <c r="C50" s="21">
        <v>124638.83067359219</v>
      </c>
      <c r="D50" s="21">
        <v>21630.13</v>
      </c>
      <c r="E50" s="22">
        <v>17.354246572358832</v>
      </c>
      <c r="F50" s="14">
        <v>16.16</v>
      </c>
      <c r="G50" s="14">
        <v>18.399999999999999</v>
      </c>
      <c r="H50" s="21">
        <v>6960.9160866672473</v>
      </c>
      <c r="I50" s="22">
        <v>5.584870470450034</v>
      </c>
      <c r="J50" s="22">
        <v>4.8899999999999997</v>
      </c>
      <c r="K50" s="22">
        <v>6.34</v>
      </c>
      <c r="L50" s="15"/>
      <c r="M50" s="5" t="s">
        <v>911</v>
      </c>
      <c r="N50" s="5" t="s">
        <v>912</v>
      </c>
      <c r="O50" s="6">
        <v>82017.282217341533</v>
      </c>
      <c r="P50" s="6">
        <v>13726.78</v>
      </c>
      <c r="Q50" s="7">
        <f>Table3111213[[#This Row],[Cases (general)]]/Table3111213[[#This Row],[Population (&gt;45 years) Mid-Year 2012]]*100</f>
        <v>16.736448256874382</v>
      </c>
      <c r="R50" s="10">
        <v>4289.3908737815927</v>
      </c>
      <c r="S50" s="27">
        <f>Table3111213[[#This Row],[Cases (severe)]]/Table3111213[[#This Row],[Population (&gt;45 years) Mid-Year 2012]]*100</f>
        <v>5.2298622410029756</v>
      </c>
    </row>
    <row r="51" spans="1:19" s="14" customFormat="1" ht="15" customHeight="1" x14ac:dyDescent="0.65">
      <c r="A51" s="14" t="s">
        <v>913</v>
      </c>
      <c r="B51" s="14" t="s">
        <v>861</v>
      </c>
      <c r="C51" s="21">
        <v>236153.55261088454</v>
      </c>
      <c r="D51" s="21">
        <v>41804</v>
      </c>
      <c r="E51" s="22">
        <v>17.702041547891248</v>
      </c>
      <c r="F51" s="14">
        <v>16.5</v>
      </c>
      <c r="G51" s="14">
        <v>18.78</v>
      </c>
      <c r="H51" s="21">
        <v>13415.99666578556</v>
      </c>
      <c r="I51" s="22">
        <v>5.6810482256734813</v>
      </c>
      <c r="J51" s="22">
        <v>5</v>
      </c>
      <c r="K51" s="22">
        <v>6.41</v>
      </c>
      <c r="L51" s="15"/>
      <c r="M51" s="5" t="s">
        <v>914</v>
      </c>
      <c r="N51" s="5" t="s">
        <v>915</v>
      </c>
      <c r="O51" s="6">
        <v>111369.63579499791</v>
      </c>
      <c r="P51" s="6">
        <v>19796.009999999998</v>
      </c>
      <c r="Q51" s="7">
        <f>Table3111213[[#This Row],[Cases (general)]]/Table3111213[[#This Row],[Population (&gt;45 years) Mid-Year 2012]]*100</f>
        <v>17.77505139411538</v>
      </c>
      <c r="R51" s="10">
        <v>6927.43456424942</v>
      </c>
      <c r="S51" s="27">
        <f>Table3111213[[#This Row],[Cases (severe)]]/Table3111213[[#This Row],[Population (&gt;45 years) Mid-Year 2012]]*100</f>
        <v>6.2202183878925466</v>
      </c>
    </row>
    <row r="52" spans="1:19" s="14" customFormat="1" ht="15" customHeight="1" x14ac:dyDescent="0.65">
      <c r="A52" s="15" t="s">
        <v>916</v>
      </c>
      <c r="B52" s="15" t="s">
        <v>868</v>
      </c>
      <c r="C52" s="16">
        <v>149219.86735781372</v>
      </c>
      <c r="D52" s="16">
        <v>28693.13</v>
      </c>
      <c r="E52" s="17">
        <v>19.228759888384609</v>
      </c>
      <c r="F52" s="15">
        <v>18.029999999999998</v>
      </c>
      <c r="G52" s="15">
        <v>20.27</v>
      </c>
      <c r="H52" s="16">
        <v>10223.219380907465</v>
      </c>
      <c r="I52" s="17">
        <v>6.8511126428941234</v>
      </c>
      <c r="J52" s="17">
        <v>5.99</v>
      </c>
      <c r="K52" s="17">
        <v>7.76</v>
      </c>
      <c r="L52" s="15"/>
      <c r="M52" s="9" t="s">
        <v>917</v>
      </c>
      <c r="N52" s="9" t="s">
        <v>918</v>
      </c>
      <c r="O52" s="10">
        <v>363803.51844040491</v>
      </c>
      <c r="P52" s="10">
        <v>65427.889999999992</v>
      </c>
      <c r="Q52" s="27">
        <f>Table3111213[[#This Row],[Cases (general)]]/Table3111213[[#This Row],[Population (&gt;45 years) Mid-Year 2012]]*100</f>
        <v>17.984402756873781</v>
      </c>
      <c r="R52" s="10">
        <v>21486.957266069163</v>
      </c>
      <c r="S52" s="27">
        <f>Table3111213[[#This Row],[Cases (severe)]]/Table3111213[[#This Row],[Population (&gt;45 years) Mid-Year 2012]]*100</f>
        <v>5.9061983122598543</v>
      </c>
    </row>
    <row r="53" spans="1:19" s="14" customFormat="1" ht="15" customHeight="1" x14ac:dyDescent="0.65">
      <c r="A53" s="14" t="s">
        <v>919</v>
      </c>
      <c r="B53" s="14" t="s">
        <v>872</v>
      </c>
      <c r="C53" s="21">
        <v>134583.29375602282</v>
      </c>
      <c r="D53" s="21">
        <v>23775.97</v>
      </c>
      <c r="E53" s="22">
        <v>17.666360613154474</v>
      </c>
      <c r="F53" s="14">
        <v>16.41</v>
      </c>
      <c r="G53" s="14">
        <v>18.790000000000003</v>
      </c>
      <c r="H53" s="21">
        <v>7450.2435611610454</v>
      </c>
      <c r="I53" s="22">
        <v>5.5357861021488031</v>
      </c>
      <c r="J53" s="22">
        <v>4.87</v>
      </c>
      <c r="K53" s="22">
        <v>6.25</v>
      </c>
      <c r="L53" s="15"/>
      <c r="M53" s="5" t="s">
        <v>920</v>
      </c>
      <c r="N53" s="5" t="s">
        <v>921</v>
      </c>
      <c r="O53" s="6">
        <v>245737.9518307804</v>
      </c>
      <c r="P53" s="6">
        <v>42032.01</v>
      </c>
      <c r="Q53" s="7">
        <f>Table3111213[[#This Row],[Cases (general)]]/Table3111213[[#This Row],[Population (&gt;45 years) Mid-Year 2012]]*100</f>
        <v>17.104403160706738</v>
      </c>
      <c r="R53" s="10">
        <v>13012.25548763466</v>
      </c>
      <c r="S53" s="27">
        <f>Table3111213[[#This Row],[Cases (severe)]]/Table3111213[[#This Row],[Population (&gt;45 years) Mid-Year 2012]]*100</f>
        <v>5.2951753649331037</v>
      </c>
    </row>
    <row r="54" spans="1:19" s="14" customFormat="1" ht="15" customHeight="1" x14ac:dyDescent="0.65">
      <c r="A54" s="14" t="s">
        <v>922</v>
      </c>
      <c r="B54" s="14" t="s">
        <v>875</v>
      </c>
      <c r="C54" s="21">
        <v>145712.11907276398</v>
      </c>
      <c r="D54" s="21">
        <v>26636.29</v>
      </c>
      <c r="E54" s="22">
        <v>18.280078671217932</v>
      </c>
      <c r="F54" s="14">
        <v>17.04</v>
      </c>
      <c r="G54" s="14">
        <v>19.400000000000002</v>
      </c>
      <c r="H54" s="21">
        <v>8811.525923157169</v>
      </c>
      <c r="I54" s="22">
        <v>6.0472173141699646</v>
      </c>
      <c r="J54" s="22">
        <v>5.33</v>
      </c>
      <c r="K54" s="22">
        <v>6.8199999999999994</v>
      </c>
      <c r="L54" s="15"/>
      <c r="M54" s="5" t="s">
        <v>923</v>
      </c>
      <c r="N54" s="5" t="s">
        <v>924</v>
      </c>
      <c r="O54" s="6">
        <v>89621.514495016163</v>
      </c>
      <c r="P54" s="6">
        <v>17874.93</v>
      </c>
      <c r="Q54" s="7">
        <f>Table3111213[[#This Row],[Cases (general)]]/Table3111213[[#This Row],[Population (&gt;45 years) Mid-Year 2012]]*100</f>
        <v>19.944909546238502</v>
      </c>
      <c r="R54" s="10">
        <v>6483.7494091848757</v>
      </c>
      <c r="S54" s="27">
        <f>Table3111213[[#This Row],[Cases (severe)]]/Table3111213[[#This Row],[Population (&gt;45 years) Mid-Year 2012]]*100</f>
        <v>7.2345903165310119</v>
      </c>
    </row>
    <row r="55" spans="1:19" s="14" customFormat="1" ht="15" customHeight="1" x14ac:dyDescent="0.65">
      <c r="A55" s="14" t="s">
        <v>925</v>
      </c>
      <c r="B55" s="14" t="s">
        <v>879</v>
      </c>
      <c r="C55" s="21">
        <v>59317.294656001235</v>
      </c>
      <c r="D55" s="21">
        <v>11080.23</v>
      </c>
      <c r="E55" s="22">
        <v>18.679594314369144</v>
      </c>
      <c r="F55" s="14">
        <v>17.47</v>
      </c>
      <c r="G55" s="14">
        <v>19.759999999999998</v>
      </c>
      <c r="H55" s="21">
        <v>3680.9494405541259</v>
      </c>
      <c r="I55" s="22">
        <v>6.2055228727530301</v>
      </c>
      <c r="J55" s="22">
        <v>5.4399999999999995</v>
      </c>
      <c r="K55" s="22">
        <v>7.01</v>
      </c>
      <c r="L55" s="15"/>
      <c r="M55" s="5" t="s">
        <v>926</v>
      </c>
      <c r="N55" s="5" t="s">
        <v>927</v>
      </c>
      <c r="O55" s="6">
        <v>97132.449467519022</v>
      </c>
      <c r="P55" s="6">
        <v>17257.64</v>
      </c>
      <c r="Q55" s="7">
        <f>Table3111213[[#This Row],[Cases (general)]]/Table3111213[[#This Row],[Population (&gt;45 years) Mid-Year 2012]]*100</f>
        <v>17.767121177944691</v>
      </c>
      <c r="R55" s="10">
        <v>5614.3385341862058</v>
      </c>
      <c r="S55" s="27">
        <f>Table3111213[[#This Row],[Cases (severe)]]/Table3111213[[#This Row],[Population (&gt;45 years) Mid-Year 2012]]*100</f>
        <v>5.7800854039654732</v>
      </c>
    </row>
    <row r="56" spans="1:19" s="14" customFormat="1" ht="15" customHeight="1" x14ac:dyDescent="0.65">
      <c r="A56" s="14" t="s">
        <v>928</v>
      </c>
      <c r="B56" s="14" t="s">
        <v>929</v>
      </c>
      <c r="C56" s="21">
        <v>71289.110454880414</v>
      </c>
      <c r="D56" s="21">
        <v>11935.67</v>
      </c>
      <c r="E56" s="22">
        <v>16.742627203286826</v>
      </c>
      <c r="F56" s="14">
        <v>15.5</v>
      </c>
      <c r="G56" s="14">
        <v>17.87</v>
      </c>
      <c r="H56" s="21">
        <v>3469.1018393732015</v>
      </c>
      <c r="I56" s="22">
        <v>4.8662440344986067</v>
      </c>
      <c r="J56" s="22">
        <v>4.2799999999999994</v>
      </c>
      <c r="K56" s="22">
        <v>5.5</v>
      </c>
      <c r="L56" s="15"/>
      <c r="M56" s="5" t="s">
        <v>930</v>
      </c>
      <c r="N56" s="5" t="s">
        <v>931</v>
      </c>
      <c r="O56" s="6">
        <v>83582.935440116649</v>
      </c>
      <c r="P56" s="6">
        <v>14493.97</v>
      </c>
      <c r="Q56" s="7">
        <f>Table3111213[[#This Row],[Cases (general)]]/Table3111213[[#This Row],[Population (&gt;45 years) Mid-Year 2012]]*100</f>
        <v>17.340824324582695</v>
      </c>
      <c r="R56" s="10">
        <v>4642.1019720507711</v>
      </c>
      <c r="S56" s="27">
        <f>Table3111213[[#This Row],[Cases (severe)]]/Table3111213[[#This Row],[Population (&gt;45 years) Mid-Year 2012]]*100</f>
        <v>5.5538872230404319</v>
      </c>
    </row>
    <row r="57" spans="1:19" s="14" customFormat="1" ht="15" customHeight="1" x14ac:dyDescent="0.65">
      <c r="A57" s="14" t="s">
        <v>932</v>
      </c>
      <c r="B57" s="14" t="s">
        <v>933</v>
      </c>
      <c r="C57" s="21">
        <v>87017.51452074571</v>
      </c>
      <c r="D57" s="21">
        <v>15504.78</v>
      </c>
      <c r="E57" s="22">
        <v>17.817999152691876</v>
      </c>
      <c r="F57" s="14">
        <v>16.63</v>
      </c>
      <c r="G57" s="14">
        <v>18.91</v>
      </c>
      <c r="H57" s="21">
        <v>5282.1981819900011</v>
      </c>
      <c r="I57" s="22">
        <v>6.0702650075692111</v>
      </c>
      <c r="J57" s="22">
        <v>5.33</v>
      </c>
      <c r="K57" s="22">
        <v>6.87</v>
      </c>
      <c r="L57" s="15"/>
      <c r="M57" s="5" t="s">
        <v>934</v>
      </c>
      <c r="N57" s="5" t="s">
        <v>935</v>
      </c>
      <c r="O57" s="6">
        <v>107835.86463891885</v>
      </c>
      <c r="P57" s="6">
        <v>21800.68</v>
      </c>
      <c r="Q57" s="7">
        <f>Table3111213[[#This Row],[Cases (general)]]/Table3111213[[#This Row],[Population (&gt;45 years) Mid-Year 2012]]*100</f>
        <v>20.216539342451707</v>
      </c>
      <c r="R57" s="10">
        <v>8461.3768106113694</v>
      </c>
      <c r="S57" s="27">
        <f>Table3111213[[#This Row],[Cases (severe)]]/Table3111213[[#This Row],[Population (&gt;45 years) Mid-Year 2012]]*100</f>
        <v>7.8465330981892913</v>
      </c>
    </row>
    <row r="58" spans="1:19" s="14" customFormat="1" ht="15" customHeight="1" x14ac:dyDescent="0.65">
      <c r="A58" s="15" t="s">
        <v>936</v>
      </c>
      <c r="B58" s="15" t="s">
        <v>937</v>
      </c>
      <c r="C58" s="16">
        <v>101697.85374206975</v>
      </c>
      <c r="D58" s="16">
        <v>17701.240000000002</v>
      </c>
      <c r="E58" s="17">
        <v>17.405716392889282</v>
      </c>
      <c r="F58" s="15">
        <v>16.11</v>
      </c>
      <c r="G58" s="15">
        <v>18.579999999999998</v>
      </c>
      <c r="H58" s="16">
        <v>5449.7107523107161</v>
      </c>
      <c r="I58" s="17">
        <v>5.3587287339212697</v>
      </c>
      <c r="J58" s="17">
        <v>4.6899999999999995</v>
      </c>
      <c r="K58" s="17">
        <v>6.08</v>
      </c>
      <c r="L58" s="15"/>
      <c r="M58" s="9" t="s">
        <v>938</v>
      </c>
      <c r="N58" s="9" t="s">
        <v>939</v>
      </c>
      <c r="O58" s="10">
        <v>181612.51734225941</v>
      </c>
      <c r="P58" s="10">
        <v>32484.77</v>
      </c>
      <c r="Q58" s="27">
        <f>Table3111213[[#This Row],[Cases (general)]]/Table3111213[[#This Row],[Population (&gt;45 years) Mid-Year 2012]]*100</f>
        <v>17.886856300097726</v>
      </c>
      <c r="R58" s="10">
        <v>10503.255469900691</v>
      </c>
      <c r="S58" s="27">
        <f>Table3111213[[#This Row],[Cases (severe)]]/Table3111213[[#This Row],[Population (&gt;45 years) Mid-Year 2012]]*100</f>
        <v>5.7833323515397845</v>
      </c>
    </row>
    <row r="59" spans="1:19" s="14" customFormat="1" ht="15" customHeight="1" x14ac:dyDescent="0.65">
      <c r="A59" s="14" t="s">
        <v>940</v>
      </c>
      <c r="B59" s="14" t="s">
        <v>941</v>
      </c>
      <c r="C59" s="21">
        <v>102892.92936487224</v>
      </c>
      <c r="D59" s="21">
        <v>18040.8</v>
      </c>
      <c r="E59" s="22">
        <v>17.533566311466245</v>
      </c>
      <c r="F59" s="14">
        <v>16.28</v>
      </c>
      <c r="G59" s="14">
        <v>18.64</v>
      </c>
      <c r="H59" s="21">
        <v>5729.3805615881129</v>
      </c>
      <c r="I59" s="22">
        <v>5.5682941449126799</v>
      </c>
      <c r="J59" s="22">
        <v>4.87</v>
      </c>
      <c r="K59" s="22">
        <v>6.3100000000000005</v>
      </c>
      <c r="L59" s="15"/>
      <c r="M59" s="5" t="s">
        <v>942</v>
      </c>
      <c r="N59" s="5" t="s">
        <v>943</v>
      </c>
      <c r="O59" s="6">
        <v>75199.292563221374</v>
      </c>
      <c r="P59" s="6">
        <v>13718.86</v>
      </c>
      <c r="Q59" s="7">
        <f>Table3111213[[#This Row],[Cases (general)]]/Table3111213[[#This Row],[Population (&gt;45 years) Mid-Year 2012]]*100</f>
        <v>18.243336516053411</v>
      </c>
      <c r="R59" s="10">
        <v>4669.2196373137749</v>
      </c>
      <c r="S59" s="27">
        <f>Table3111213[[#This Row],[Cases (severe)]]/Table3111213[[#This Row],[Population (&gt;45 years) Mid-Year 2012]]*100</f>
        <v>6.2091270784073931</v>
      </c>
    </row>
    <row r="60" spans="1:19" s="14" customFormat="1" ht="15" customHeight="1" x14ac:dyDescent="0.65">
      <c r="A60" s="14" t="s">
        <v>944</v>
      </c>
      <c r="B60" s="14" t="s">
        <v>945</v>
      </c>
      <c r="C60" s="21">
        <v>38555.187594168572</v>
      </c>
      <c r="D60" s="21">
        <v>7214.6170000000002</v>
      </c>
      <c r="E60" s="22">
        <v>18.712441697706076</v>
      </c>
      <c r="F60" s="14">
        <v>17.57</v>
      </c>
      <c r="G60" s="14">
        <v>19.73</v>
      </c>
      <c r="H60" s="21">
        <v>2509.4803311631895</v>
      </c>
      <c r="I60" s="22">
        <v>6.5088003018033929</v>
      </c>
      <c r="J60" s="22">
        <v>5.74</v>
      </c>
      <c r="K60" s="22">
        <v>7.31</v>
      </c>
      <c r="L60" s="15"/>
      <c r="M60" s="5" t="s">
        <v>946</v>
      </c>
      <c r="N60" s="5" t="s">
        <v>947</v>
      </c>
      <c r="O60" s="6">
        <v>763416.29317137413</v>
      </c>
      <c r="P60" s="6">
        <v>137746.86600000001</v>
      </c>
      <c r="Q60" s="7">
        <f>Table3111213[[#This Row],[Cases (general)]]/Table3111213[[#This Row],[Population (&gt;45 years) Mid-Year 2012]]*100</f>
        <v>18.043479977061239</v>
      </c>
      <c r="R60" s="10">
        <v>45857.828929658754</v>
      </c>
      <c r="S60" s="27">
        <f>Table3111213[[#This Row],[Cases (severe)]]/Table3111213[[#This Row],[Population (&gt;45 years) Mid-Year 2012]]*100</f>
        <v>6.0069230038511172</v>
      </c>
    </row>
    <row r="61" spans="1:19" s="14" customFormat="1" ht="15" customHeight="1" x14ac:dyDescent="0.65">
      <c r="A61" s="14" t="s">
        <v>948</v>
      </c>
      <c r="B61" s="14" t="s">
        <v>887</v>
      </c>
      <c r="C61" s="21">
        <v>93385.473149509955</v>
      </c>
      <c r="D61" s="21">
        <v>17674.150000000001</v>
      </c>
      <c r="E61" s="22">
        <v>18.926016439091896</v>
      </c>
      <c r="F61" s="14">
        <v>17.7</v>
      </c>
      <c r="G61" s="14">
        <v>20.02</v>
      </c>
      <c r="H61" s="21">
        <v>5797.7328942276245</v>
      </c>
      <c r="I61" s="22">
        <v>6.2083908184929983</v>
      </c>
      <c r="J61" s="22">
        <v>5.4899999999999993</v>
      </c>
      <c r="K61" s="22">
        <v>6.98</v>
      </c>
      <c r="L61" s="15"/>
      <c r="M61" s="5" t="s">
        <v>949</v>
      </c>
      <c r="N61" s="5" t="s">
        <v>950</v>
      </c>
      <c r="O61" s="6">
        <v>280974.30681750725</v>
      </c>
      <c r="P61" s="6">
        <v>53626.32</v>
      </c>
      <c r="Q61" s="7">
        <f>Table3111213[[#This Row],[Cases (general)]]/Table3111213[[#This Row],[Population (&gt;45 years) Mid-Year 2012]]*100</f>
        <v>19.085844754776911</v>
      </c>
      <c r="R61" s="10">
        <v>18639.766575935802</v>
      </c>
      <c r="S61" s="27">
        <f>Table3111213[[#This Row],[Cases (severe)]]/Table3111213[[#This Row],[Population (&gt;45 years) Mid-Year 2012]]*100</f>
        <v>6.6339754645403666</v>
      </c>
    </row>
    <row r="62" spans="1:19" s="14" customFormat="1" ht="15" customHeight="1" x14ac:dyDescent="0.65">
      <c r="A62" s="14" t="s">
        <v>951</v>
      </c>
      <c r="B62" s="14" t="s">
        <v>952</v>
      </c>
      <c r="C62" s="21">
        <v>80632.025924837697</v>
      </c>
      <c r="D62" s="21">
        <v>15395.29</v>
      </c>
      <c r="E62" s="22">
        <v>19.093269483704827</v>
      </c>
      <c r="F62" s="14">
        <v>17.940000000000001</v>
      </c>
      <c r="G62" s="14">
        <v>20.119999999999997</v>
      </c>
      <c r="H62" s="21">
        <v>5601.6266621366258</v>
      </c>
      <c r="I62" s="22">
        <v>6.9471531931163053</v>
      </c>
      <c r="J62" s="22">
        <v>6.12</v>
      </c>
      <c r="K62" s="22">
        <v>7.84</v>
      </c>
      <c r="L62" s="15"/>
      <c r="M62" s="5" t="s">
        <v>953</v>
      </c>
      <c r="N62" s="5" t="s">
        <v>954</v>
      </c>
      <c r="O62" s="6">
        <v>69240.763818392123</v>
      </c>
      <c r="P62" s="6">
        <v>13212.4</v>
      </c>
      <c r="Q62" s="7">
        <f>Table3111213[[#This Row],[Cases (general)]]/Table3111213[[#This Row],[Population (&gt;45 years) Mid-Year 2012]]*100</f>
        <v>19.081823006248307</v>
      </c>
      <c r="R62" s="10">
        <v>4904.4420657234587</v>
      </c>
      <c r="S62" s="27">
        <f>Table3111213[[#This Row],[Cases (severe)]]/Table3111213[[#This Row],[Population (&gt;45 years) Mid-Year 2012]]*100</f>
        <v>7.0831715239119202</v>
      </c>
    </row>
    <row r="63" spans="1:19" s="14" customFormat="1" ht="15" customHeight="1" x14ac:dyDescent="0.65">
      <c r="A63" s="15" t="s">
        <v>955</v>
      </c>
      <c r="B63" s="15" t="s">
        <v>956</v>
      </c>
      <c r="C63" s="16">
        <v>87717.841373497999</v>
      </c>
      <c r="D63" s="16">
        <v>16450.62</v>
      </c>
      <c r="E63" s="17">
        <v>18.754018273151658</v>
      </c>
      <c r="F63" s="15">
        <v>17.64</v>
      </c>
      <c r="G63" s="15">
        <v>19.75</v>
      </c>
      <c r="H63" s="16">
        <v>6155.7887253215349</v>
      </c>
      <c r="I63" s="17">
        <v>7.0177183674102892</v>
      </c>
      <c r="J63" s="17">
        <v>6.16</v>
      </c>
      <c r="K63" s="17">
        <v>7.93</v>
      </c>
      <c r="L63" s="15"/>
      <c r="M63" s="9" t="s">
        <v>957</v>
      </c>
      <c r="N63" s="9" t="s">
        <v>958</v>
      </c>
      <c r="O63" s="10">
        <v>297843.95218753605</v>
      </c>
      <c r="P63" s="10">
        <v>52276.1</v>
      </c>
      <c r="Q63" s="27">
        <f>Table3111213[[#This Row],[Cases (general)]]/Table3111213[[#This Row],[Population (&gt;45 years) Mid-Year 2012]]*100</f>
        <v>17.55150628913378</v>
      </c>
      <c r="R63" s="10">
        <v>16959.343427566586</v>
      </c>
      <c r="S63" s="27">
        <f>Table3111213[[#This Row],[Cases (severe)]]/Table3111213[[#This Row],[Population (&gt;45 years) Mid-Year 2012]]*100</f>
        <v>5.6940365258409589</v>
      </c>
    </row>
    <row r="64" spans="1:19" s="14" customFormat="1" ht="15" customHeight="1" x14ac:dyDescent="0.65">
      <c r="A64" s="14" t="s">
        <v>959</v>
      </c>
      <c r="B64" s="14" t="s">
        <v>895</v>
      </c>
      <c r="C64" s="21">
        <v>286499.3637977012</v>
      </c>
      <c r="D64" s="21">
        <v>50775.77</v>
      </c>
      <c r="E64" s="22">
        <v>17.722821205234176</v>
      </c>
      <c r="F64" s="14">
        <v>16.48</v>
      </c>
      <c r="G64" s="14">
        <v>18.84</v>
      </c>
      <c r="H64" s="21">
        <v>15913.008848702784</v>
      </c>
      <c r="I64" s="22">
        <v>5.5542918701718218</v>
      </c>
      <c r="J64" s="22">
        <v>4.8899999999999997</v>
      </c>
      <c r="K64" s="22">
        <v>6.2799999999999994</v>
      </c>
      <c r="L64" s="15"/>
      <c r="M64" s="5" t="s">
        <v>960</v>
      </c>
      <c r="N64" s="5" t="s">
        <v>961</v>
      </c>
      <c r="O64" s="6">
        <v>105097.72063044617</v>
      </c>
      <c r="P64" s="6">
        <v>19172.02</v>
      </c>
      <c r="Q64" s="7">
        <f>Table3111213[[#This Row],[Cases (general)]]/Table3111213[[#This Row],[Population (&gt;45 years) Mid-Year 2012]]*100</f>
        <v>18.242089252738733</v>
      </c>
      <c r="R64" s="10">
        <v>7017.4402928268573</v>
      </c>
      <c r="S64" s="27">
        <f>Table3111213[[#This Row],[Cases (severe)]]/Table3111213[[#This Row],[Population (&gt;45 years) Mid-Year 2012]]*100</f>
        <v>6.6770623099450432</v>
      </c>
    </row>
    <row r="65" spans="1:19" s="14" customFormat="1" ht="15" customHeight="1" x14ac:dyDescent="0.65">
      <c r="A65" s="14" t="s">
        <v>962</v>
      </c>
      <c r="B65" s="14" t="s">
        <v>963</v>
      </c>
      <c r="C65" s="21">
        <v>116103.30378245268</v>
      </c>
      <c r="D65" s="21">
        <v>22762.1</v>
      </c>
      <c r="E65" s="22">
        <v>19.605040733940044</v>
      </c>
      <c r="F65" s="14">
        <v>18.43</v>
      </c>
      <c r="G65" s="14">
        <v>20.64</v>
      </c>
      <c r="H65" s="21">
        <v>8628.4860423494611</v>
      </c>
      <c r="I65" s="22">
        <v>7.4317303999211086</v>
      </c>
      <c r="J65" s="22">
        <v>6.5600000000000005</v>
      </c>
      <c r="K65" s="22">
        <v>8.36</v>
      </c>
      <c r="L65" s="15"/>
      <c r="M65" s="5" t="s">
        <v>964</v>
      </c>
      <c r="N65" s="5" t="s">
        <v>965</v>
      </c>
      <c r="O65" s="6">
        <v>352961.71348414593</v>
      </c>
      <c r="P65" s="6">
        <v>68067.62</v>
      </c>
      <c r="Q65" s="7">
        <f>Table3111213[[#This Row],[Cases (general)]]/Table3111213[[#This Row],[Population (&gt;45 years) Mid-Year 2012]]*100</f>
        <v>19.28470352438308</v>
      </c>
      <c r="R65" s="10">
        <v>23860.151466526262</v>
      </c>
      <c r="S65" s="27">
        <f>Table3111213[[#This Row],[Cases (severe)]]/Table3111213[[#This Row],[Population (&gt;45 years) Mid-Year 2012]]*100</f>
        <v>6.7599828975779248</v>
      </c>
    </row>
    <row r="66" spans="1:19" s="14" customFormat="1" ht="15" customHeight="1" x14ac:dyDescent="0.65">
      <c r="A66" s="14" t="s">
        <v>966</v>
      </c>
      <c r="B66" s="14" t="s">
        <v>898</v>
      </c>
      <c r="C66" s="21">
        <v>99943.25292876047</v>
      </c>
      <c r="D66" s="21">
        <v>18350.919999999998</v>
      </c>
      <c r="E66" s="22">
        <v>18.361339522419318</v>
      </c>
      <c r="F66" s="14">
        <v>17.14</v>
      </c>
      <c r="G66" s="14">
        <v>19.439999999999998</v>
      </c>
      <c r="H66" s="21">
        <v>6213.9610424939974</v>
      </c>
      <c r="I66" s="22">
        <v>6.2174904496489543</v>
      </c>
      <c r="J66" s="22">
        <v>5.43</v>
      </c>
      <c r="K66" s="22">
        <v>7.06</v>
      </c>
      <c r="L66" s="15"/>
      <c r="M66" s="5" t="s">
        <v>967</v>
      </c>
      <c r="N66" s="5" t="s">
        <v>968</v>
      </c>
      <c r="O66" s="6">
        <v>187364.31409822294</v>
      </c>
      <c r="P66" s="6">
        <v>35710.589999999997</v>
      </c>
      <c r="Q66" s="7">
        <f>Table3111213[[#This Row],[Cases (general)]]/Table3111213[[#This Row],[Population (&gt;45 years) Mid-Year 2012]]*100</f>
        <v>19.059440519329232</v>
      </c>
      <c r="R66" s="10">
        <v>12752.060579850837</v>
      </c>
      <c r="S66" s="27">
        <f>Table3111213[[#This Row],[Cases (severe)]]/Table3111213[[#This Row],[Population (&gt;45 years) Mid-Year 2012]]*100</f>
        <v>6.8060242107607323</v>
      </c>
    </row>
    <row r="67" spans="1:19" s="14" customFormat="1" ht="15" customHeight="1" x14ac:dyDescent="0.65">
      <c r="A67" s="15" t="s">
        <v>969</v>
      </c>
      <c r="B67" s="15" t="s">
        <v>901</v>
      </c>
      <c r="C67" s="16">
        <v>86212.09875804311</v>
      </c>
      <c r="D67" s="16">
        <v>15822.69</v>
      </c>
      <c r="E67" s="17">
        <v>18.353212864480732</v>
      </c>
      <c r="F67" s="15">
        <v>17.169999999999998</v>
      </c>
      <c r="G67" s="15">
        <v>19.39</v>
      </c>
      <c r="H67" s="16">
        <v>5395.6126650720798</v>
      </c>
      <c r="I67" s="17">
        <v>6.2585344993373386</v>
      </c>
      <c r="J67" s="17">
        <v>5.5</v>
      </c>
      <c r="K67" s="17">
        <v>7.07</v>
      </c>
      <c r="L67" s="15"/>
      <c r="M67" s="9" t="s">
        <v>970</v>
      </c>
      <c r="N67" s="9" t="s">
        <v>971</v>
      </c>
      <c r="O67" s="10">
        <v>69326.926851418801</v>
      </c>
      <c r="P67" s="10">
        <v>13335.22</v>
      </c>
      <c r="Q67" s="27">
        <f>Table3111213[[#This Row],[Cases (general)]]/Table3111213[[#This Row],[Population (&gt;45 years) Mid-Year 2012]]*100</f>
        <v>19.235267746080815</v>
      </c>
      <c r="R67" s="10">
        <v>4788.8273252552608</v>
      </c>
      <c r="S67" s="27">
        <f>Table3111213[[#This Row],[Cases (severe)]]/Table3111213[[#This Row],[Population (&gt;45 years) Mid-Year 2012]]*100</f>
        <v>6.9076007588200996</v>
      </c>
    </row>
    <row r="68" spans="1:19" s="14" customFormat="1" ht="15" customHeight="1" x14ac:dyDescent="0.65">
      <c r="A68" s="14" t="s">
        <v>972</v>
      </c>
      <c r="B68" s="14" t="s">
        <v>973</v>
      </c>
      <c r="C68" s="21">
        <v>72801.039925887191</v>
      </c>
      <c r="D68" s="21">
        <v>13329.69</v>
      </c>
      <c r="E68" s="22">
        <v>18.309752187015285</v>
      </c>
      <c r="F68" s="14">
        <v>17.11</v>
      </c>
      <c r="G68" s="14">
        <v>19.36</v>
      </c>
      <c r="H68" s="21">
        <v>4530.2924088538202</v>
      </c>
      <c r="I68" s="22">
        <v>6.2228402416582886</v>
      </c>
      <c r="J68" s="22">
        <v>5.41</v>
      </c>
      <c r="K68" s="22">
        <v>7.08</v>
      </c>
      <c r="L68" s="15"/>
      <c r="M68" s="5" t="s">
        <v>974</v>
      </c>
      <c r="N68" s="5" t="s">
        <v>975</v>
      </c>
      <c r="O68" s="6">
        <v>155482.36028522596</v>
      </c>
      <c r="P68" s="6">
        <v>29574.470999999998</v>
      </c>
      <c r="Q68" s="7">
        <f>Table3111213[[#This Row],[Cases (general)]]/Table3111213[[#This Row],[Population (&gt;45 years) Mid-Year 2012]]*100</f>
        <v>19.021110141206275</v>
      </c>
      <c r="R68" s="10">
        <v>11007.560671070501</v>
      </c>
      <c r="S68" s="27">
        <f>Table3111213[[#This Row],[Cases (severe)]]/Table3111213[[#This Row],[Population (&gt;45 years) Mid-Year 2012]]*100</f>
        <v>7.0796202545919593</v>
      </c>
    </row>
    <row r="69" spans="1:19" s="14" customFormat="1" ht="15" customHeight="1" x14ac:dyDescent="0.65">
      <c r="A69" s="14" t="s">
        <v>976</v>
      </c>
      <c r="B69" s="14" t="s">
        <v>977</v>
      </c>
      <c r="C69" s="21">
        <v>87783.655647604857</v>
      </c>
      <c r="D69" s="21">
        <v>14416.29</v>
      </c>
      <c r="E69" s="22">
        <v>16.422521816444018</v>
      </c>
      <c r="F69" s="14">
        <v>15.160000000000002</v>
      </c>
      <c r="G69" s="14">
        <v>17.580000000000002</v>
      </c>
      <c r="H69" s="21">
        <v>4128.5004913826797</v>
      </c>
      <c r="I69" s="22">
        <v>4.703040541240898</v>
      </c>
      <c r="J69" s="22">
        <v>4.12</v>
      </c>
      <c r="K69" s="22">
        <v>5.34</v>
      </c>
      <c r="L69" s="15"/>
      <c r="M69" s="5" t="s">
        <v>978</v>
      </c>
      <c r="N69" s="5" t="s">
        <v>979</v>
      </c>
      <c r="O69" s="6">
        <v>170196.80291017832</v>
      </c>
      <c r="P69" s="6">
        <v>30582.81</v>
      </c>
      <c r="Q69" s="7">
        <f>Table3111213[[#This Row],[Cases (general)]]/Table3111213[[#This Row],[Population (&gt;45 years) Mid-Year 2012]]*100</f>
        <v>17.969086068050373</v>
      </c>
      <c r="R69" s="10">
        <v>9547.183808660373</v>
      </c>
      <c r="S69" s="27">
        <f>Table3111213[[#This Row],[Cases (severe)]]/Table3111213[[#This Row],[Population (&gt;45 years) Mid-Year 2012]]*100</f>
        <v>5.609496562458296</v>
      </c>
    </row>
    <row r="70" spans="1:19" s="14" customFormat="1" ht="15" customHeight="1" x14ac:dyDescent="0.65">
      <c r="A70" s="15" t="s">
        <v>980</v>
      </c>
      <c r="B70" s="15" t="s">
        <v>904</v>
      </c>
      <c r="C70" s="16">
        <v>54906.44453954159</v>
      </c>
      <c r="D70" s="16">
        <v>11308.39</v>
      </c>
      <c r="E70" s="17">
        <v>20.595742621535283</v>
      </c>
      <c r="F70" s="15">
        <v>19.37</v>
      </c>
      <c r="G70" s="15">
        <v>21.65</v>
      </c>
      <c r="H70" s="16">
        <v>4080.0412212610677</v>
      </c>
      <c r="I70" s="17">
        <v>7.4308967604850258</v>
      </c>
      <c r="J70" s="17">
        <v>6.5500000000000007</v>
      </c>
      <c r="K70" s="17">
        <v>8.35</v>
      </c>
      <c r="L70" s="15"/>
      <c r="M70" s="9" t="s">
        <v>981</v>
      </c>
      <c r="N70" s="9" t="s">
        <v>982</v>
      </c>
      <c r="O70" s="10">
        <v>95840.357786734137</v>
      </c>
      <c r="P70" s="10">
        <v>17886.03</v>
      </c>
      <c r="Q70" s="27">
        <f>Table3111213[[#This Row],[Cases (general)]]/Table3111213[[#This Row],[Population (&gt;45 years) Mid-Year 2012]]*100</f>
        <v>18.662315555833324</v>
      </c>
      <c r="R70" s="10">
        <v>5528.7781307728246</v>
      </c>
      <c r="S70" s="27">
        <f>Table3111213[[#This Row],[Cases (severe)]]/Table3111213[[#This Row],[Population (&gt;45 years) Mid-Year 2012]]*100</f>
        <v>5.7687369480355768</v>
      </c>
    </row>
    <row r="71" spans="1:19" s="14" customFormat="1" ht="15" customHeight="1" x14ac:dyDescent="0.65">
      <c r="A71" s="14" t="s">
        <v>983</v>
      </c>
      <c r="B71" s="14" t="s">
        <v>984</v>
      </c>
      <c r="C71" s="21">
        <v>73443.321447878974</v>
      </c>
      <c r="D71" s="21">
        <v>13683.19</v>
      </c>
      <c r="E71" s="22">
        <v>18.630952046076299</v>
      </c>
      <c r="F71" s="14">
        <v>17.34</v>
      </c>
      <c r="G71" s="14">
        <v>19.78</v>
      </c>
      <c r="H71" s="21">
        <v>4462.9491207282499</v>
      </c>
      <c r="I71" s="22">
        <v>6.0767267019144429</v>
      </c>
      <c r="J71" s="22">
        <v>5.36</v>
      </c>
      <c r="K71" s="22">
        <v>6.8599999999999994</v>
      </c>
      <c r="L71" s="15"/>
      <c r="M71" s="5" t="s">
        <v>985</v>
      </c>
      <c r="N71" s="5" t="s">
        <v>986</v>
      </c>
      <c r="O71" s="6">
        <v>63752.373739234288</v>
      </c>
      <c r="P71" s="6">
        <v>10803.3</v>
      </c>
      <c r="Q71" s="7">
        <f>Table3111213[[#This Row],[Cases (general)]]/Table3111213[[#This Row],[Population (&gt;45 years) Mid-Year 2012]]*100</f>
        <v>16.945721965096752</v>
      </c>
      <c r="R71" s="10">
        <v>3701.5303308017328</v>
      </c>
      <c r="S71" s="27">
        <f>Table3111213[[#This Row],[Cases (severe)]]/Table3111213[[#This Row],[Population (&gt;45 years) Mid-Year 2012]]*100</f>
        <v>5.8061058964518972</v>
      </c>
    </row>
    <row r="72" spans="1:19" s="14" customFormat="1" ht="15" customHeight="1" x14ac:dyDescent="0.65">
      <c r="A72" s="14" t="s">
        <v>987</v>
      </c>
      <c r="B72" s="14" t="s">
        <v>908</v>
      </c>
      <c r="C72" s="21">
        <v>55080.28535931783</v>
      </c>
      <c r="D72" s="21">
        <v>8405.6139999999996</v>
      </c>
      <c r="E72" s="22">
        <v>15.260658047004902</v>
      </c>
      <c r="F72" s="14">
        <v>14.02</v>
      </c>
      <c r="G72" s="14">
        <v>16.400000000000002</v>
      </c>
      <c r="H72" s="21">
        <v>2293.108266414335</v>
      </c>
      <c r="I72" s="22">
        <v>4.1632114315792617</v>
      </c>
      <c r="J72" s="22">
        <v>3.5999999999999996</v>
      </c>
      <c r="K72" s="22">
        <v>4.7699999999999996</v>
      </c>
      <c r="L72" s="15"/>
      <c r="M72" s="5" t="s">
        <v>988</v>
      </c>
      <c r="N72" s="5" t="s">
        <v>989</v>
      </c>
      <c r="O72" s="6">
        <v>184352.80598937368</v>
      </c>
      <c r="P72" s="6">
        <v>33429.912000000004</v>
      </c>
      <c r="Q72" s="7">
        <f>Table3111213[[#This Row],[Cases (general)]]/Table3111213[[#This Row],[Population (&gt;45 years) Mid-Year 2012]]*100</f>
        <v>18.133660521514898</v>
      </c>
      <c r="R72" s="10">
        <v>11705.080062979925</v>
      </c>
      <c r="S72" s="27">
        <f>Table3111213[[#This Row],[Cases (severe)]]/Table3111213[[#This Row],[Population (&gt;45 years) Mid-Year 2012]]*100</f>
        <v>6.3492822906392981</v>
      </c>
    </row>
    <row r="73" spans="1:19" s="14" customFormat="1" ht="15" customHeight="1" x14ac:dyDescent="0.65">
      <c r="A73" s="14" t="s">
        <v>990</v>
      </c>
      <c r="B73" s="14" t="s">
        <v>991</v>
      </c>
      <c r="C73" s="21">
        <v>46670.130319480741</v>
      </c>
      <c r="D73" s="21">
        <v>9202.8340000000007</v>
      </c>
      <c r="E73" s="22">
        <v>19.718895012724261</v>
      </c>
      <c r="F73" s="14">
        <v>18.420000000000002</v>
      </c>
      <c r="G73" s="14">
        <v>20.84</v>
      </c>
      <c r="H73" s="21">
        <v>3333.5274345656394</v>
      </c>
      <c r="I73" s="22">
        <v>7.1427425464992531</v>
      </c>
      <c r="J73" s="22">
        <v>6.25</v>
      </c>
      <c r="K73" s="22">
        <v>8.07</v>
      </c>
      <c r="L73" s="15"/>
      <c r="M73" s="5" t="s">
        <v>992</v>
      </c>
      <c r="N73" s="5" t="s">
        <v>993</v>
      </c>
      <c r="O73" s="6">
        <v>84929.563049402976</v>
      </c>
      <c r="P73" s="6">
        <v>15138.29</v>
      </c>
      <c r="Q73" s="7">
        <f>Table3111213[[#This Row],[Cases (general)]]/Table3111213[[#This Row],[Population (&gt;45 years) Mid-Year 2012]]*100</f>
        <v>17.824523589264381</v>
      </c>
      <c r="R73" s="10">
        <v>5255.1433579192089</v>
      </c>
      <c r="S73" s="27">
        <f>Table3111213[[#This Row],[Cases (severe)]]/Table3111213[[#This Row],[Population (&gt;45 years) Mid-Year 2012]]*100</f>
        <v>6.187649116789081</v>
      </c>
    </row>
    <row r="74" spans="1:19" s="14" customFormat="1" ht="15" customHeight="1" x14ac:dyDescent="0.65">
      <c r="A74" s="14" t="s">
        <v>994</v>
      </c>
      <c r="B74" s="14" t="s">
        <v>995</v>
      </c>
      <c r="C74" s="21">
        <v>79177.823910643507</v>
      </c>
      <c r="D74" s="21">
        <v>13593.93</v>
      </c>
      <c r="E74" s="22">
        <v>17.168860330566162</v>
      </c>
      <c r="F74" s="14">
        <v>15.870000000000001</v>
      </c>
      <c r="G74" s="14">
        <v>18.32</v>
      </c>
      <c r="H74" s="21">
        <v>4074.1269322219482</v>
      </c>
      <c r="I74" s="22">
        <v>5.1455382221362251</v>
      </c>
      <c r="J74" s="22">
        <v>4.4799999999999995</v>
      </c>
      <c r="K74" s="22">
        <v>5.86</v>
      </c>
      <c r="L74" s="15"/>
      <c r="M74" s="5" t="s">
        <v>996</v>
      </c>
      <c r="N74" s="5" t="s">
        <v>997</v>
      </c>
      <c r="O74" s="6">
        <v>481265.97429211624</v>
      </c>
      <c r="P74" s="6">
        <v>90243.03</v>
      </c>
      <c r="Q74" s="7">
        <f>Table3111213[[#This Row],[Cases (general)]]/Table3111213[[#This Row],[Population (&gt;45 years) Mid-Year 2012]]*100</f>
        <v>18.751176027504652</v>
      </c>
      <c r="R74" s="10">
        <v>31541.933038099225</v>
      </c>
      <c r="S74" s="27">
        <f>Table3111213[[#This Row],[Cases (severe)]]/Table3111213[[#This Row],[Population (&gt;45 years) Mid-Year 2012]]*100</f>
        <v>6.5539503565556601</v>
      </c>
    </row>
    <row r="75" spans="1:19" s="14" customFormat="1" ht="15" customHeight="1" x14ac:dyDescent="0.65">
      <c r="A75" s="14" t="s">
        <v>998</v>
      </c>
      <c r="B75" s="14" t="s">
        <v>999</v>
      </c>
      <c r="C75" s="21">
        <v>77837.133967289134</v>
      </c>
      <c r="D75" s="21">
        <v>13626.43</v>
      </c>
      <c r="E75" s="22">
        <v>17.506335736521947</v>
      </c>
      <c r="F75" s="14">
        <v>16.259999999999998</v>
      </c>
      <c r="G75" s="14">
        <v>18.64</v>
      </c>
      <c r="H75" s="21">
        <v>4176.0334927600552</v>
      </c>
      <c r="I75" s="22">
        <v>5.3650896649472113</v>
      </c>
      <c r="J75" s="22">
        <v>4.7300000000000004</v>
      </c>
      <c r="K75" s="22">
        <v>6.05</v>
      </c>
      <c r="L75" s="15"/>
      <c r="M75" s="5" t="s">
        <v>1000</v>
      </c>
      <c r="N75" s="5" t="s">
        <v>1001</v>
      </c>
      <c r="O75" s="6">
        <v>449490.28640671994</v>
      </c>
      <c r="P75" s="6">
        <v>75286.608000000007</v>
      </c>
      <c r="Q75" s="7">
        <f>Table3111213[[#This Row],[Cases (general)]]/Table3111213[[#This Row],[Population (&gt;45 years) Mid-Year 2012]]*100</f>
        <v>16.749329246211371</v>
      </c>
      <c r="R75" s="10">
        <v>23210.947384211802</v>
      </c>
      <c r="S75" s="27">
        <f>Table3111213[[#This Row],[Cases (severe)]]/Table3111213[[#This Row],[Population (&gt;45 years) Mid-Year 2012]]*100</f>
        <v>5.1638373700492926</v>
      </c>
    </row>
    <row r="76" spans="1:19" s="14" customFormat="1" ht="15" customHeight="1" x14ac:dyDescent="0.65">
      <c r="A76" s="14" t="s">
        <v>1002</v>
      </c>
      <c r="B76" s="14" t="s">
        <v>911</v>
      </c>
      <c r="C76" s="21">
        <v>82017.282217341533</v>
      </c>
      <c r="D76" s="21">
        <v>13726.78</v>
      </c>
      <c r="E76" s="22">
        <v>16.736448256874382</v>
      </c>
      <c r="F76" s="14">
        <v>15.559999999999999</v>
      </c>
      <c r="G76" s="14">
        <v>17.79</v>
      </c>
      <c r="H76" s="21">
        <v>4289.3908737815927</v>
      </c>
      <c r="I76" s="22">
        <v>5.2298601786083836</v>
      </c>
      <c r="J76" s="22">
        <v>4.5999999999999996</v>
      </c>
      <c r="K76" s="22">
        <v>5.91</v>
      </c>
      <c r="L76" s="15"/>
      <c r="M76" s="5" t="s">
        <v>1003</v>
      </c>
      <c r="N76" s="5" t="s">
        <v>1004</v>
      </c>
      <c r="O76" s="6">
        <v>266939.40997633146</v>
      </c>
      <c r="P76" s="6">
        <v>49836.78</v>
      </c>
      <c r="Q76" s="7">
        <f>Table3111213[[#This Row],[Cases (general)]]/Table3111213[[#This Row],[Population (&gt;45 years) Mid-Year 2012]]*100</f>
        <v>18.669697368559721</v>
      </c>
      <c r="R76" s="10">
        <v>17360.736866251405</v>
      </c>
      <c r="S76" s="27">
        <f>Table3111213[[#This Row],[Cases (severe)]]/Table3111213[[#This Row],[Population (&gt;45 years) Mid-Year 2012]]*100</f>
        <v>6.503624499578657</v>
      </c>
    </row>
    <row r="77" spans="1:19" s="14" customFormat="1" ht="15" customHeight="1" x14ac:dyDescent="0.65">
      <c r="A77" s="15" t="s">
        <v>1005</v>
      </c>
      <c r="B77" s="15" t="s">
        <v>1006</v>
      </c>
      <c r="C77" s="16">
        <v>118568.31576580495</v>
      </c>
      <c r="D77" s="16">
        <v>22568.35</v>
      </c>
      <c r="E77" s="17">
        <v>19.034047885589263</v>
      </c>
      <c r="F77" s="15">
        <v>17.899999999999999</v>
      </c>
      <c r="G77" s="15">
        <v>20.04</v>
      </c>
      <c r="H77" s="16">
        <v>8012.6773541507764</v>
      </c>
      <c r="I77" s="17">
        <v>6.7578551210479763</v>
      </c>
      <c r="J77" s="17">
        <v>5.94</v>
      </c>
      <c r="K77" s="17">
        <v>7.6300000000000008</v>
      </c>
      <c r="L77" s="15"/>
      <c r="M77" s="9" t="s">
        <v>1007</v>
      </c>
      <c r="N77" s="9" t="s">
        <v>1008</v>
      </c>
      <c r="O77" s="10">
        <v>147066.80901111421</v>
      </c>
      <c r="P77" s="10">
        <v>27104.92</v>
      </c>
      <c r="Q77" s="27">
        <f>Table3111213[[#This Row],[Cases (general)]]/Table3111213[[#This Row],[Population (&gt;45 years) Mid-Year 2012]]*100</f>
        <v>18.430344808767565</v>
      </c>
      <c r="R77" s="10">
        <v>9619.4791806915528</v>
      </c>
      <c r="S77" s="27">
        <f>Table3111213[[#This Row],[Cases (severe)]]/Table3111213[[#This Row],[Population (&gt;45 years) Mid-Year 2012]]*100</f>
        <v>6.5408906641637845</v>
      </c>
    </row>
    <row r="78" spans="1:19" s="14" customFormat="1" ht="15" customHeight="1" x14ac:dyDescent="0.65">
      <c r="A78" s="14" t="s">
        <v>1009</v>
      </c>
      <c r="B78" s="14" t="s">
        <v>1010</v>
      </c>
      <c r="C78" s="21">
        <v>94086.907899744125</v>
      </c>
      <c r="D78" s="21">
        <v>16902.88</v>
      </c>
      <c r="E78" s="22">
        <v>17.965177491018352</v>
      </c>
      <c r="F78" s="14">
        <v>16.739999999999998</v>
      </c>
      <c r="G78" s="14">
        <v>19.07</v>
      </c>
      <c r="H78" s="21">
        <v>5712.9158692331721</v>
      </c>
      <c r="I78" s="22">
        <v>6.0719545590179784</v>
      </c>
      <c r="J78" s="22">
        <v>5.33</v>
      </c>
      <c r="K78" s="22">
        <v>6.87</v>
      </c>
      <c r="L78" s="15"/>
      <c r="M78" s="5" t="s">
        <v>1011</v>
      </c>
      <c r="N78" s="5" t="s">
        <v>1012</v>
      </c>
      <c r="O78" s="6">
        <v>88524.098264546643</v>
      </c>
      <c r="P78" s="6">
        <v>14762.03</v>
      </c>
      <c r="Q78" s="7">
        <f>Table3111213[[#This Row],[Cases (general)]]/Table3111213[[#This Row],[Population (&gt;45 years) Mid-Year 2012]]*100</f>
        <v>16.675719142470051</v>
      </c>
      <c r="R78" s="10">
        <v>4358.6829698323236</v>
      </c>
      <c r="S78" s="27">
        <f>Table3111213[[#This Row],[Cases (severe)]]/Table3111213[[#This Row],[Population (&gt;45 years) Mid-Year 2012]]*100</f>
        <v>4.9237247882568367</v>
      </c>
    </row>
    <row r="79" spans="1:19" s="14" customFormat="1" ht="15" customHeight="1" x14ac:dyDescent="0.65">
      <c r="A79" s="14" t="s">
        <v>1013</v>
      </c>
      <c r="B79" s="14" t="s">
        <v>914</v>
      </c>
      <c r="C79" s="21">
        <v>111369.63579499791</v>
      </c>
      <c r="D79" s="21">
        <v>19796.009999999998</v>
      </c>
      <c r="E79" s="22">
        <v>17.77505139411538</v>
      </c>
      <c r="F79" s="14">
        <v>16.619999999999997</v>
      </c>
      <c r="G79" s="14">
        <v>18.809999999999999</v>
      </c>
      <c r="H79" s="21">
        <v>6927.43456424942</v>
      </c>
      <c r="I79" s="22">
        <v>6.2202201675017577</v>
      </c>
      <c r="J79" s="22">
        <v>5.43</v>
      </c>
      <c r="K79" s="22">
        <v>7.0499999999999989</v>
      </c>
      <c r="L79" s="15"/>
      <c r="M79" s="5" t="s">
        <v>1014</v>
      </c>
      <c r="N79" s="5" t="s">
        <v>1015</v>
      </c>
      <c r="O79" s="6">
        <v>75008.17360341204</v>
      </c>
      <c r="P79" s="6">
        <v>14639.93</v>
      </c>
      <c r="Q79" s="7">
        <f>Table3111213[[#This Row],[Cases (general)]]/Table3111213[[#This Row],[Population (&gt;45 years) Mid-Year 2012]]*100</f>
        <v>19.517779592135071</v>
      </c>
      <c r="R79" s="10">
        <v>5161.2528069413129</v>
      </c>
      <c r="S79" s="27">
        <f>Table3111213[[#This Row],[Cases (severe)]]/Table3111213[[#This Row],[Population (&gt;45 years) Mid-Year 2012]]*100</f>
        <v>6.8809205170495353</v>
      </c>
    </row>
    <row r="80" spans="1:19" s="14" customFormat="1" ht="15" customHeight="1" x14ac:dyDescent="0.65">
      <c r="A80" s="14" t="s">
        <v>1016</v>
      </c>
      <c r="B80" s="14" t="s">
        <v>1017</v>
      </c>
      <c r="C80" s="21">
        <v>90056.29864987763</v>
      </c>
      <c r="D80" s="21">
        <v>16136.1</v>
      </c>
      <c r="E80" s="22">
        <v>17.91779169465336</v>
      </c>
      <c r="F80" s="14">
        <v>16.8</v>
      </c>
      <c r="G80" s="14">
        <v>18.940000000000001</v>
      </c>
      <c r="H80" s="21">
        <v>5477.7502626890728</v>
      </c>
      <c r="I80" s="22">
        <v>6.0825858650081255</v>
      </c>
      <c r="J80" s="22">
        <v>5.33</v>
      </c>
      <c r="K80" s="22">
        <v>6.8900000000000006</v>
      </c>
      <c r="L80" s="15"/>
      <c r="M80" s="5" t="s">
        <v>1018</v>
      </c>
      <c r="N80" s="5" t="s">
        <v>1019</v>
      </c>
      <c r="O80" s="6">
        <v>90668.411772817519</v>
      </c>
      <c r="P80" s="6">
        <v>16223.21</v>
      </c>
      <c r="Q80" s="7">
        <f>Table3111213[[#This Row],[Cases (general)]]/Table3111213[[#This Row],[Population (&gt;45 years) Mid-Year 2012]]*100</f>
        <v>17.892901930001308</v>
      </c>
      <c r="R80" s="10">
        <v>5120.3517202225366</v>
      </c>
      <c r="S80" s="27">
        <f>Table3111213[[#This Row],[Cases (severe)]]/Table3111213[[#This Row],[Population (&gt;45 years) Mid-Year 2012]]*100</f>
        <v>5.6473380531383954</v>
      </c>
    </row>
    <row r="81" spans="1:19" s="14" customFormat="1" ht="15" customHeight="1" x14ac:dyDescent="0.65">
      <c r="A81" s="14" t="s">
        <v>1020</v>
      </c>
      <c r="B81" s="14" t="s">
        <v>920</v>
      </c>
      <c r="C81" s="21">
        <v>245737.9518307804</v>
      </c>
      <c r="D81" s="21">
        <v>42032.01</v>
      </c>
      <c r="E81" s="22">
        <v>17.104403160706738</v>
      </c>
      <c r="F81" s="14">
        <v>15.909999999999998</v>
      </c>
      <c r="G81" s="14">
        <v>18.18</v>
      </c>
      <c r="H81" s="21">
        <v>13012.25548763466</v>
      </c>
      <c r="I81" s="22">
        <v>5.2951744692076081</v>
      </c>
      <c r="J81" s="22">
        <v>4.6500000000000004</v>
      </c>
      <c r="K81" s="22">
        <v>5.99</v>
      </c>
      <c r="L81" s="15"/>
      <c r="M81" s="5" t="s">
        <v>1021</v>
      </c>
      <c r="N81" s="5" t="s">
        <v>1022</v>
      </c>
      <c r="O81" s="6">
        <v>71001.614196426148</v>
      </c>
      <c r="P81" s="6">
        <v>12968.82</v>
      </c>
      <c r="Q81" s="7">
        <f>Table3111213[[#This Row],[Cases (general)]]/Table3111213[[#This Row],[Population (&gt;45 years) Mid-Year 2012]]*100</f>
        <v>18.265528392244331</v>
      </c>
      <c r="R81" s="10">
        <v>4570.8082833842736</v>
      </c>
      <c r="S81" s="27">
        <f>Table3111213[[#This Row],[Cases (severe)]]/Table3111213[[#This Row],[Population (&gt;45 years) Mid-Year 2012]]*100</f>
        <v>6.4376117854716943</v>
      </c>
    </row>
    <row r="82" spans="1:19" s="14" customFormat="1" ht="15" customHeight="1" x14ac:dyDescent="0.65">
      <c r="A82" s="15" t="s">
        <v>1023</v>
      </c>
      <c r="B82" s="15" t="s">
        <v>1024</v>
      </c>
      <c r="C82" s="16">
        <v>89621.514495016163</v>
      </c>
      <c r="D82" s="16">
        <v>17874.93</v>
      </c>
      <c r="E82" s="17">
        <v>19.944909546238502</v>
      </c>
      <c r="F82" s="15">
        <v>18.7</v>
      </c>
      <c r="G82" s="15">
        <v>21.02</v>
      </c>
      <c r="H82" s="16">
        <v>6483.7494091848757</v>
      </c>
      <c r="I82" s="17">
        <v>7.2345899679326617</v>
      </c>
      <c r="J82" s="17">
        <v>6.3299999999999992</v>
      </c>
      <c r="K82" s="17">
        <v>8.19</v>
      </c>
      <c r="L82" s="15"/>
      <c r="M82" s="9" t="s">
        <v>1025</v>
      </c>
      <c r="N82" s="9" t="s">
        <v>1026</v>
      </c>
      <c r="O82" s="10">
        <v>78333.067007094302</v>
      </c>
      <c r="P82" s="10">
        <v>15222.87</v>
      </c>
      <c r="Q82" s="27">
        <f>Table3111213[[#This Row],[Cases (general)]]/Table3111213[[#This Row],[Population (&gt;45 years) Mid-Year 2012]]*100</f>
        <v>19.433517136028044</v>
      </c>
      <c r="R82" s="10">
        <v>5322.2681919412798</v>
      </c>
      <c r="S82" s="27">
        <f>Table3111213[[#This Row],[Cases (severe)]]/Table3111213[[#This Row],[Population (&gt;45 years) Mid-Year 2012]]*100</f>
        <v>6.7944080262544349</v>
      </c>
    </row>
    <row r="83" spans="1:19" s="14" customFormat="1" ht="15" customHeight="1" x14ac:dyDescent="0.65">
      <c r="A83" s="14" t="s">
        <v>1027</v>
      </c>
      <c r="B83" s="14" t="s">
        <v>1028</v>
      </c>
      <c r="C83" s="21">
        <v>82240.649310395238</v>
      </c>
      <c r="D83" s="21">
        <v>14199.07</v>
      </c>
      <c r="E83" s="22">
        <v>17.265269813726086</v>
      </c>
      <c r="F83" s="14">
        <v>15.909999999999998</v>
      </c>
      <c r="G83" s="14">
        <v>18.48</v>
      </c>
      <c r="H83" s="21">
        <v>4159.9963888611192</v>
      </c>
      <c r="I83" s="22">
        <v>5.0583217002622938</v>
      </c>
      <c r="J83" s="22">
        <v>4.43</v>
      </c>
      <c r="K83" s="22">
        <v>5.74</v>
      </c>
      <c r="L83" s="15"/>
      <c r="M83" s="5" t="s">
        <v>1029</v>
      </c>
      <c r="N83" s="5" t="s">
        <v>1030</v>
      </c>
      <c r="O83" s="6">
        <v>99563.383576768581</v>
      </c>
      <c r="P83" s="6">
        <v>18217.29</v>
      </c>
      <c r="Q83" s="7">
        <f>Table3111213[[#This Row],[Cases (general)]]/Table3111213[[#This Row],[Population (&gt;45 years) Mid-Year 2012]]*100</f>
        <v>18.297178486258975</v>
      </c>
      <c r="R83" s="10">
        <v>6355.0628046720667</v>
      </c>
      <c r="S83" s="27">
        <f>Table3111213[[#This Row],[Cases (severe)]]/Table3111213[[#This Row],[Population (&gt;45 years) Mid-Year 2012]]*100</f>
        <v>6.3829317329015645</v>
      </c>
    </row>
    <row r="84" spans="1:19" s="14" customFormat="1" ht="15" customHeight="1" x14ac:dyDescent="0.65">
      <c r="A84" s="14" t="s">
        <v>1031</v>
      </c>
      <c r="B84" s="14" t="s">
        <v>926</v>
      </c>
      <c r="C84" s="21">
        <v>97132.449467519022</v>
      </c>
      <c r="D84" s="21">
        <v>17257.64</v>
      </c>
      <c r="E84" s="22">
        <v>17.767121177944691</v>
      </c>
      <c r="F84" s="14">
        <v>16.559999999999999</v>
      </c>
      <c r="G84" s="14">
        <v>18.850000000000001</v>
      </c>
      <c r="H84" s="21">
        <v>5614.3385341862058</v>
      </c>
      <c r="I84" s="22">
        <v>5.7800865869072728</v>
      </c>
      <c r="J84" s="22">
        <v>5.04</v>
      </c>
      <c r="K84" s="22">
        <v>6.5699999999999994</v>
      </c>
      <c r="L84" s="15"/>
      <c r="M84" s="5" t="s">
        <v>1032</v>
      </c>
      <c r="N84" s="5" t="s">
        <v>1033</v>
      </c>
      <c r="O84" s="6">
        <v>98502.573397794433</v>
      </c>
      <c r="P84" s="6">
        <v>18201.259999999998</v>
      </c>
      <c r="Q84" s="7">
        <f>Table3111213[[#This Row],[Cases (general)]]/Table3111213[[#This Row],[Population (&gt;45 years) Mid-Year 2012]]*100</f>
        <v>18.47795379567976</v>
      </c>
      <c r="R84" s="10">
        <v>5967.8128415575929</v>
      </c>
      <c r="S84" s="27">
        <f>Table3111213[[#This Row],[Cases (severe)]]/Table3111213[[#This Row],[Population (&gt;45 years) Mid-Year 2012]]*100</f>
        <v>6.0585349556879882</v>
      </c>
    </row>
    <row r="85" spans="1:19" s="14" customFormat="1" ht="15" customHeight="1" x14ac:dyDescent="0.65">
      <c r="A85" s="14" t="s">
        <v>1034</v>
      </c>
      <c r="B85" s="14" t="s">
        <v>1035</v>
      </c>
      <c r="C85" s="21">
        <v>103145.95603950297</v>
      </c>
      <c r="D85" s="21">
        <v>17143.36</v>
      </c>
      <c r="E85" s="22">
        <v>16.620486791973129</v>
      </c>
      <c r="F85" s="14">
        <v>15.42</v>
      </c>
      <c r="G85" s="14">
        <v>17.73</v>
      </c>
      <c r="H85" s="21">
        <v>5034.1760897759723</v>
      </c>
      <c r="I85" s="22">
        <v>4.8806324003626189</v>
      </c>
      <c r="J85" s="22">
        <v>4.2700000000000005</v>
      </c>
      <c r="K85" s="22">
        <v>5.54</v>
      </c>
      <c r="L85" s="15"/>
      <c r="M85" s="5" t="s">
        <v>1036</v>
      </c>
      <c r="N85" s="5" t="s">
        <v>1037</v>
      </c>
      <c r="O85" s="6">
        <v>206436.9621181846</v>
      </c>
      <c r="P85" s="6">
        <v>38076.89</v>
      </c>
      <c r="Q85" s="7">
        <f>Table3111213[[#This Row],[Cases (general)]]/Table3111213[[#This Row],[Population (&gt;45 years) Mid-Year 2012]]*100</f>
        <v>18.444802524366292</v>
      </c>
      <c r="R85" s="10">
        <v>12536.144237085675</v>
      </c>
      <c r="S85" s="27">
        <f>Table3111213[[#This Row],[Cases (severe)]]/Table3111213[[#This Row],[Population (&gt;45 years) Mid-Year 2012]]*100</f>
        <v>6.0726258071501586</v>
      </c>
    </row>
    <row r="86" spans="1:19" s="14" customFormat="1" ht="15" customHeight="1" x14ac:dyDescent="0.65">
      <c r="A86" s="14" t="s">
        <v>1038</v>
      </c>
      <c r="B86" s="14" t="s">
        <v>930</v>
      </c>
      <c r="C86" s="21">
        <v>83582.935440116649</v>
      </c>
      <c r="D86" s="21">
        <v>14493.97</v>
      </c>
      <c r="E86" s="22">
        <v>17.340824324582695</v>
      </c>
      <c r="F86" s="14">
        <v>16.189999999999998</v>
      </c>
      <c r="G86" s="14">
        <v>18.360000000000003</v>
      </c>
      <c r="H86" s="21">
        <v>4642.1019720507711</v>
      </c>
      <c r="I86" s="22">
        <v>5.5538886231923188</v>
      </c>
      <c r="J86" s="22">
        <v>4.8500000000000005</v>
      </c>
      <c r="K86" s="22">
        <v>6.3100000000000005</v>
      </c>
      <c r="L86" s="15"/>
      <c r="M86" s="5" t="s">
        <v>1039</v>
      </c>
      <c r="N86" s="5" t="s">
        <v>1040</v>
      </c>
      <c r="O86" s="6">
        <v>287527.67478151806</v>
      </c>
      <c r="P86" s="6">
        <v>53436.142000000007</v>
      </c>
      <c r="Q86" s="7">
        <f>Table3111213[[#This Row],[Cases (general)]]/Table3111213[[#This Row],[Population (&gt;45 years) Mid-Year 2012]]*100</f>
        <v>18.584695209114813</v>
      </c>
      <c r="R86" s="10">
        <v>17581.147484750018</v>
      </c>
      <c r="S86" s="27">
        <f>Table3111213[[#This Row],[Cases (severe)]]/Table3111213[[#This Row],[Population (&gt;45 years) Mid-Year 2012]]*100</f>
        <v>6.1145931424198734</v>
      </c>
    </row>
    <row r="87" spans="1:19" s="14" customFormat="1" ht="15" customHeight="1" x14ac:dyDescent="0.65">
      <c r="A87" s="14" t="s">
        <v>1041</v>
      </c>
      <c r="B87" s="14" t="s">
        <v>934</v>
      </c>
      <c r="C87" s="21">
        <v>107835.86463891885</v>
      </c>
      <c r="D87" s="21">
        <v>21800.68</v>
      </c>
      <c r="E87" s="22">
        <v>20.216539342451707</v>
      </c>
      <c r="F87" s="14">
        <v>19.059999999999999</v>
      </c>
      <c r="G87" s="14">
        <v>21.22</v>
      </c>
      <c r="H87" s="21">
        <v>8461.3768106113694</v>
      </c>
      <c r="I87" s="22">
        <v>7.8465296104036995</v>
      </c>
      <c r="J87" s="22">
        <v>6.9099999999999993</v>
      </c>
      <c r="K87" s="22">
        <v>8.84</v>
      </c>
      <c r="L87" s="15"/>
      <c r="M87" s="5" t="s">
        <v>1042</v>
      </c>
      <c r="N87" s="5" t="s">
        <v>1043</v>
      </c>
      <c r="O87" s="6">
        <v>163422.37314863157</v>
      </c>
      <c r="P87" s="6">
        <v>31227.360000000001</v>
      </c>
      <c r="Q87" s="7">
        <f>Table3111213[[#This Row],[Cases (general)]]/Table3111213[[#This Row],[Population (&gt;45 years) Mid-Year 2012]]*100</f>
        <v>19.108375064165127</v>
      </c>
      <c r="R87" s="10">
        <v>10329.894182115419</v>
      </c>
      <c r="S87" s="27">
        <f>Table3111213[[#This Row],[Cases (severe)]]/Table3111213[[#This Row],[Population (&gt;45 years) Mid-Year 2012]]*100</f>
        <v>6.3209791799562529</v>
      </c>
    </row>
    <row r="88" spans="1:19" s="14" customFormat="1" ht="15" customHeight="1" x14ac:dyDescent="0.65">
      <c r="A88" s="14" t="s">
        <v>1044</v>
      </c>
      <c r="B88" s="14" t="s">
        <v>938</v>
      </c>
      <c r="C88" s="21">
        <v>181612.51734225941</v>
      </c>
      <c r="D88" s="21">
        <v>32484.77</v>
      </c>
      <c r="E88" s="22">
        <v>17.886856300097726</v>
      </c>
      <c r="F88" s="14">
        <v>16.66</v>
      </c>
      <c r="G88" s="14">
        <v>18.990000000000002</v>
      </c>
      <c r="H88" s="21">
        <v>10503.255469900691</v>
      </c>
      <c r="I88" s="22">
        <v>5.7833324147754839</v>
      </c>
      <c r="J88" s="22">
        <v>5.1100000000000003</v>
      </c>
      <c r="K88" s="22">
        <v>6.5100000000000007</v>
      </c>
      <c r="L88" s="15"/>
      <c r="M88" s="5" t="s">
        <v>1045</v>
      </c>
      <c r="N88" s="5" t="s">
        <v>1046</v>
      </c>
      <c r="O88" s="6">
        <v>403729.69261427945</v>
      </c>
      <c r="P88" s="6">
        <v>74639.429999999993</v>
      </c>
      <c r="Q88" s="7">
        <f>Table3111213[[#This Row],[Cases (general)]]/Table3111213[[#This Row],[Population (&gt;45 years) Mid-Year 2012]]*100</f>
        <v>18.487475993327543</v>
      </c>
      <c r="R88" s="10">
        <v>25446.11642735955</v>
      </c>
      <c r="S88" s="27">
        <f>Table3111213[[#This Row],[Cases (severe)]]/Table3111213[[#This Row],[Population (&gt;45 years) Mid-Year 2012]]*100</f>
        <v>6.302760706696545</v>
      </c>
    </row>
    <row r="89" spans="1:19" s="14" customFormat="1" ht="15" customHeight="1" x14ac:dyDescent="0.65">
      <c r="A89" s="14" t="s">
        <v>1047</v>
      </c>
      <c r="B89" s="14" t="s">
        <v>942</v>
      </c>
      <c r="C89" s="21">
        <v>75199.292563221374</v>
      </c>
      <c r="D89" s="21">
        <v>13718.86</v>
      </c>
      <c r="E89" s="22">
        <v>18.243336516053411</v>
      </c>
      <c r="F89" s="14">
        <v>16.989999999999998</v>
      </c>
      <c r="G89" s="14">
        <v>19.36</v>
      </c>
      <c r="H89" s="21">
        <v>4669.2196373137749</v>
      </c>
      <c r="I89" s="22">
        <v>6.2091282328716382</v>
      </c>
      <c r="J89" s="22">
        <v>5.45</v>
      </c>
      <c r="K89" s="22">
        <v>7.03</v>
      </c>
      <c r="L89" s="15"/>
      <c r="M89" s="5" t="s">
        <v>1048</v>
      </c>
      <c r="N89" s="5" t="s">
        <v>1049</v>
      </c>
      <c r="O89" s="6">
        <v>89858.693339316713</v>
      </c>
      <c r="P89" s="6">
        <v>17738.28</v>
      </c>
      <c r="Q89" s="7">
        <f>Table3111213[[#This Row],[Cases (general)]]/Table3111213[[#This Row],[Population (&gt;45 years) Mid-Year 2012]]*100</f>
        <v>19.740193564820959</v>
      </c>
      <c r="R89" s="10">
        <v>6513.9070448290086</v>
      </c>
      <c r="S89" s="27">
        <f>Table3111213[[#This Row],[Cases (severe)]]/Table3111213[[#This Row],[Population (&gt;45 years) Mid-Year 2012]]*100</f>
        <v>7.2490560487361524</v>
      </c>
    </row>
    <row r="90" spans="1:19" s="14" customFormat="1" ht="15" customHeight="1" x14ac:dyDescent="0.65">
      <c r="A90" s="14" t="s">
        <v>1050</v>
      </c>
      <c r="B90" s="14" t="s">
        <v>1051</v>
      </c>
      <c r="C90" s="21">
        <v>59450.761043324586</v>
      </c>
      <c r="D90" s="21">
        <v>9684.8580000000002</v>
      </c>
      <c r="E90" s="22">
        <v>16.290553442944464</v>
      </c>
      <c r="F90" s="14">
        <v>15.049999999999999</v>
      </c>
      <c r="G90" s="14">
        <v>17.419999999999998</v>
      </c>
      <c r="H90" s="21">
        <v>2818.5014090203854</v>
      </c>
      <c r="I90" s="22">
        <v>4.740901464408676</v>
      </c>
      <c r="J90" s="22">
        <v>4.1500000000000004</v>
      </c>
      <c r="K90" s="22">
        <v>5.37</v>
      </c>
      <c r="L90" s="15"/>
      <c r="M90" s="5" t="s">
        <v>1052</v>
      </c>
      <c r="N90" s="5" t="s">
        <v>1053</v>
      </c>
      <c r="O90" s="6">
        <v>279090.99936596194</v>
      </c>
      <c r="P90" s="6">
        <v>47558.84</v>
      </c>
      <c r="Q90" s="7">
        <f>Table3111213[[#This Row],[Cases (general)]]/Table3111213[[#This Row],[Population (&gt;45 years) Mid-Year 2012]]*100</f>
        <v>17.040621198119617</v>
      </c>
      <c r="R90" s="10">
        <v>14415.007937928589</v>
      </c>
      <c r="S90" s="27">
        <f>Table3111213[[#This Row],[Cases (severe)]]/Table3111213[[#This Row],[Population (&gt;45 years) Mid-Year 2012]]*100</f>
        <v>5.164984886892289</v>
      </c>
    </row>
    <row r="91" spans="1:19" s="14" customFormat="1" ht="15" customHeight="1" x14ac:dyDescent="0.65">
      <c r="A91" s="14" t="s">
        <v>1054</v>
      </c>
      <c r="B91" s="14" t="s">
        <v>949</v>
      </c>
      <c r="C91" s="21">
        <v>280974.30681750725</v>
      </c>
      <c r="D91" s="21">
        <v>53626.32</v>
      </c>
      <c r="E91" s="22">
        <v>19.085844754776911</v>
      </c>
      <c r="F91" s="14">
        <v>17.93</v>
      </c>
      <c r="G91" s="14">
        <v>20.11</v>
      </c>
      <c r="H91" s="21">
        <v>18639.766575935802</v>
      </c>
      <c r="I91" s="22">
        <v>6.6339758535713376</v>
      </c>
      <c r="J91" s="22">
        <v>5.88</v>
      </c>
      <c r="K91" s="22">
        <v>7.4499999999999993</v>
      </c>
      <c r="L91" s="15"/>
      <c r="M91" s="5" t="s">
        <v>1055</v>
      </c>
      <c r="N91" s="5" t="s">
        <v>1056</v>
      </c>
      <c r="O91" s="6">
        <v>74515.70752974764</v>
      </c>
      <c r="P91" s="6">
        <v>14024.36</v>
      </c>
      <c r="Q91" s="7">
        <f>Table3111213[[#This Row],[Cases (general)]]/Table3111213[[#This Row],[Population (&gt;45 years) Mid-Year 2012]]*100</f>
        <v>18.820676156636228</v>
      </c>
      <c r="R91" s="10">
        <v>4977.4368681646056</v>
      </c>
      <c r="S91" s="27">
        <f>Table3111213[[#This Row],[Cases (severe)]]/Table3111213[[#This Row],[Population (&gt;45 years) Mid-Year 2012]]*100</f>
        <v>6.679714966374771</v>
      </c>
    </row>
    <row r="92" spans="1:19" s="14" customFormat="1" ht="15" customHeight="1" x14ac:dyDescent="0.65">
      <c r="A92" s="14" t="s">
        <v>1057</v>
      </c>
      <c r="B92" s="14" t="s">
        <v>1058</v>
      </c>
      <c r="C92" s="21">
        <v>67796.64468262381</v>
      </c>
      <c r="D92" s="21">
        <v>10836.83</v>
      </c>
      <c r="E92" s="22">
        <v>15.984316112884958</v>
      </c>
      <c r="F92" s="14">
        <v>14.860000000000001</v>
      </c>
      <c r="G92" s="14">
        <v>17.02</v>
      </c>
      <c r="H92" s="21">
        <v>3228.324376577797</v>
      </c>
      <c r="I92" s="22">
        <v>4.7617739092920219</v>
      </c>
      <c r="J92" s="22">
        <v>4.18</v>
      </c>
      <c r="K92" s="22">
        <v>5.3900000000000006</v>
      </c>
      <c r="L92" s="15"/>
      <c r="M92" s="5" t="s">
        <v>1059</v>
      </c>
      <c r="N92" s="5" t="s">
        <v>1060</v>
      </c>
      <c r="O92" s="6">
        <v>82103.895113325969</v>
      </c>
      <c r="P92" s="6">
        <v>14140.18</v>
      </c>
      <c r="Q92" s="7">
        <f>Table3111213[[#This Row],[Cases (general)]]/Table3111213[[#This Row],[Population (&gt;45 years) Mid-Year 2012]]*100</f>
        <v>17.222301061944336</v>
      </c>
      <c r="R92" s="10">
        <v>4531.9708921178162</v>
      </c>
      <c r="S92" s="27">
        <f>Table3111213[[#This Row],[Cases (severe)]]/Table3111213[[#This Row],[Population (&gt;45 years) Mid-Year 2012]]*100</f>
        <v>5.5198001091939046</v>
      </c>
    </row>
    <row r="93" spans="1:19" s="14" customFormat="1" ht="15" customHeight="1" x14ac:dyDescent="0.65">
      <c r="A93" s="15" t="s">
        <v>1061</v>
      </c>
      <c r="B93" s="15" t="s">
        <v>953</v>
      </c>
      <c r="C93" s="16">
        <v>69240.763818392123</v>
      </c>
      <c r="D93" s="16">
        <v>13212.4</v>
      </c>
      <c r="E93" s="17">
        <v>19.081823006248307</v>
      </c>
      <c r="F93" s="15">
        <v>17.919999999999998</v>
      </c>
      <c r="G93" s="15">
        <v>20.100000000000001</v>
      </c>
      <c r="H93" s="16">
        <v>4904.4420657234587</v>
      </c>
      <c r="I93" s="17">
        <v>7.0831744390718807</v>
      </c>
      <c r="J93" s="17">
        <v>6.18</v>
      </c>
      <c r="K93" s="17">
        <v>8.02</v>
      </c>
      <c r="L93" s="15"/>
      <c r="M93" s="9" t="s">
        <v>1062</v>
      </c>
      <c r="N93" s="9" t="s">
        <v>1063</v>
      </c>
      <c r="O93" s="10">
        <v>114163.37771856757</v>
      </c>
      <c r="P93" s="10">
        <v>22123.3</v>
      </c>
      <c r="Q93" s="27">
        <f>Table3111213[[#This Row],[Cases (general)]]/Table3111213[[#This Row],[Population (&gt;45 years) Mid-Year 2012]]*100</f>
        <v>19.378631258211151</v>
      </c>
      <c r="R93" s="10">
        <v>8041.7431774250035</v>
      </c>
      <c r="S93" s="27">
        <f>Table3111213[[#This Row],[Cases (severe)]]/Table3111213[[#This Row],[Population (&gt;45 years) Mid-Year 2012]]*100</f>
        <v>7.0440655647464183</v>
      </c>
    </row>
    <row r="94" spans="1:19" s="14" customFormat="1" ht="15" customHeight="1" x14ac:dyDescent="0.65">
      <c r="A94" s="14" t="s">
        <v>1064</v>
      </c>
      <c r="B94" s="14" t="s">
        <v>1065</v>
      </c>
      <c r="C94" s="21">
        <v>99057.6730313179</v>
      </c>
      <c r="D94" s="21">
        <v>15701.71</v>
      </c>
      <c r="E94" s="22">
        <v>15.851078992170322</v>
      </c>
      <c r="F94" s="14">
        <v>14.64</v>
      </c>
      <c r="G94" s="14">
        <v>16.97</v>
      </c>
      <c r="H94" s="21">
        <v>4439.9325292608683</v>
      </c>
      <c r="I94" s="22">
        <v>4.4821693812889434</v>
      </c>
      <c r="J94" s="22">
        <v>3.8899999999999997</v>
      </c>
      <c r="K94" s="22">
        <v>5.1100000000000003</v>
      </c>
      <c r="L94" s="15"/>
      <c r="M94" s="5" t="s">
        <v>1066</v>
      </c>
      <c r="N94" s="5" t="s">
        <v>1067</v>
      </c>
      <c r="O94" s="6">
        <v>91332.462518266257</v>
      </c>
      <c r="P94" s="6">
        <v>18223.46</v>
      </c>
      <c r="Q94" s="7">
        <f>Table3111213[[#This Row],[Cases (general)]]/Table3111213[[#This Row],[Population (&gt;45 years) Mid-Year 2012]]*100</f>
        <v>19.95288367085838</v>
      </c>
      <c r="R94" s="10">
        <v>7035.3765776859173</v>
      </c>
      <c r="S94" s="27">
        <f>Table3111213[[#This Row],[Cases (severe)]]/Table3111213[[#This Row],[Population (&gt;45 years) Mid-Year 2012]]*100</f>
        <v>7.7030405002808946</v>
      </c>
    </row>
    <row r="95" spans="1:19" s="14" customFormat="1" ht="15" customHeight="1" x14ac:dyDescent="0.65">
      <c r="A95" s="15" t="s">
        <v>1068</v>
      </c>
      <c r="B95" s="15" t="s">
        <v>1069</v>
      </c>
      <c r="C95" s="16">
        <v>63752.373739234288</v>
      </c>
      <c r="D95" s="16">
        <v>10803.3</v>
      </c>
      <c r="E95" s="17">
        <v>16.945721965096752</v>
      </c>
      <c r="F95" s="15">
        <v>15.89</v>
      </c>
      <c r="G95" s="15">
        <v>17.93</v>
      </c>
      <c r="H95" s="16">
        <v>3701.5303308017328</v>
      </c>
      <c r="I95" s="17">
        <v>5.8061107109675714</v>
      </c>
      <c r="J95" s="17">
        <v>5.12</v>
      </c>
      <c r="K95" s="17">
        <v>6.5500000000000007</v>
      </c>
      <c r="L95" s="15"/>
      <c r="M95" s="9" t="s">
        <v>1070</v>
      </c>
      <c r="N95" s="9" t="s">
        <v>1071</v>
      </c>
      <c r="O95" s="10">
        <v>167399.33435026094</v>
      </c>
      <c r="P95" s="10">
        <v>32937.26</v>
      </c>
      <c r="Q95" s="27">
        <f>Table3111213[[#This Row],[Cases (general)]]/Table3111213[[#This Row],[Population (&gt;45 years) Mid-Year 2012]]*100</f>
        <v>19.675860795887722</v>
      </c>
      <c r="R95" s="10">
        <v>12804.014458879661</v>
      </c>
      <c r="S95" s="27">
        <f>Table3111213[[#This Row],[Cases (severe)]]/Table3111213[[#This Row],[Population (&gt;45 years) Mid-Year 2012]]*100</f>
        <v>7.6487845716811265</v>
      </c>
    </row>
    <row r="96" spans="1:19" s="14" customFormat="1" ht="15" customHeight="1" x14ac:dyDescent="0.65">
      <c r="A96" s="14" t="s">
        <v>1072</v>
      </c>
      <c r="B96" s="14" t="s">
        <v>1073</v>
      </c>
      <c r="C96" s="21">
        <v>80017.743354801452</v>
      </c>
      <c r="D96" s="21">
        <v>13900.42</v>
      </c>
      <c r="E96" s="22">
        <v>17.371672103229724</v>
      </c>
      <c r="F96" s="14">
        <v>16.079999999999998</v>
      </c>
      <c r="G96" s="14">
        <v>18.529999999999998</v>
      </c>
      <c r="H96" s="21">
        <v>4381.6281619382553</v>
      </c>
      <c r="I96" s="22">
        <v>5.4758211137454289</v>
      </c>
      <c r="J96" s="22">
        <v>4.79</v>
      </c>
      <c r="K96" s="22">
        <v>6.22</v>
      </c>
      <c r="L96" s="15"/>
      <c r="M96" s="5" t="s">
        <v>1074</v>
      </c>
      <c r="N96" s="5" t="s">
        <v>1075</v>
      </c>
      <c r="O96" s="6">
        <v>206812.6674261725</v>
      </c>
      <c r="P96" s="6">
        <v>37538.97</v>
      </c>
      <c r="Q96" s="7">
        <f>Table3111213[[#This Row],[Cases (general)]]/Table3111213[[#This Row],[Population (&gt;45 years) Mid-Year 2012]]*100</f>
        <v>18.151194734433069</v>
      </c>
      <c r="R96" s="10">
        <v>13218.748476839666</v>
      </c>
      <c r="S96" s="27">
        <f>Table3111213[[#This Row],[Cases (severe)]]/Table3111213[[#This Row],[Population (&gt;45 years) Mid-Year 2012]]*100</f>
        <v>6.3916532006234403</v>
      </c>
    </row>
    <row r="97" spans="1:19" s="14" customFormat="1" ht="15" customHeight="1" x14ac:dyDescent="0.65">
      <c r="A97" s="14" t="s">
        <v>1076</v>
      </c>
      <c r="B97" s="14" t="s">
        <v>1077</v>
      </c>
      <c r="C97" s="21">
        <v>96907.788571376688</v>
      </c>
      <c r="D97" s="21">
        <v>17022.330000000002</v>
      </c>
      <c r="E97" s="22">
        <v>17.565492155939907</v>
      </c>
      <c r="F97" s="14">
        <v>16.309999999999999</v>
      </c>
      <c r="G97" s="14">
        <v>18.690000000000001</v>
      </c>
      <c r="H97" s="21">
        <v>5674.0197185426814</v>
      </c>
      <c r="I97" s="22">
        <v>5.8550708722794962</v>
      </c>
      <c r="J97" s="22">
        <v>5.0999999999999996</v>
      </c>
      <c r="K97" s="22">
        <v>6.65</v>
      </c>
      <c r="L97" s="15"/>
      <c r="M97" s="5" t="s">
        <v>1078</v>
      </c>
      <c r="N97" s="5" t="s">
        <v>1079</v>
      </c>
      <c r="O97" s="6">
        <v>144600.54366630109</v>
      </c>
      <c r="P97" s="6">
        <v>26474.93</v>
      </c>
      <c r="Q97" s="7">
        <f>Table3111213[[#This Row],[Cases (general)]]/Table3111213[[#This Row],[Population (&gt;45 years) Mid-Year 2012]]*100</f>
        <v>18.309011383177765</v>
      </c>
      <c r="R97" s="10">
        <v>8757.9526551674317</v>
      </c>
      <c r="S97" s="27">
        <f>Table3111213[[#This Row],[Cases (severe)]]/Table3111213[[#This Row],[Population (&gt;45 years) Mid-Year 2012]]*100</f>
        <v>6.0566526467413677</v>
      </c>
    </row>
    <row r="98" spans="1:19" s="14" customFormat="1" ht="15" customHeight="1" x14ac:dyDescent="0.65">
      <c r="A98" s="14" t="s">
        <v>1080</v>
      </c>
      <c r="B98" s="14" t="s">
        <v>1081</v>
      </c>
      <c r="C98" s="21">
        <v>120918.4202613579</v>
      </c>
      <c r="D98" s="21">
        <v>21353.35</v>
      </c>
      <c r="E98" s="22">
        <v>17.659302820733199</v>
      </c>
      <c r="F98" s="14">
        <v>16.38</v>
      </c>
      <c r="G98" s="14">
        <v>18.809999999999999</v>
      </c>
      <c r="H98" s="21">
        <v>6903.6955470856492</v>
      </c>
      <c r="I98" s="22">
        <v>5.7093849972431858</v>
      </c>
      <c r="J98" s="22">
        <v>4.99</v>
      </c>
      <c r="K98" s="22">
        <v>6.4799999999999995</v>
      </c>
      <c r="L98" s="15"/>
      <c r="M98" s="5" t="s">
        <v>1082</v>
      </c>
      <c r="N98" s="5" t="s">
        <v>1083</v>
      </c>
      <c r="O98" s="6">
        <v>270435.44101939339</v>
      </c>
      <c r="P98" s="6">
        <v>49844.17</v>
      </c>
      <c r="Q98" s="7">
        <f>Table3111213[[#This Row],[Cases (general)]]/Table3111213[[#This Row],[Population (&gt;45 years) Mid-Year 2012]]*100</f>
        <v>18.43107908198526</v>
      </c>
      <c r="R98" s="10">
        <v>16593.992800728563</v>
      </c>
      <c r="S98" s="27">
        <f>Table3111213[[#This Row],[Cases (severe)]]/Table3111213[[#This Row],[Population (&gt;45 years) Mid-Year 2012]]*100</f>
        <v>6.1360274149639213</v>
      </c>
    </row>
    <row r="99" spans="1:19" s="14" customFormat="1" ht="15" customHeight="1" x14ac:dyDescent="0.65">
      <c r="A99" s="14" t="s">
        <v>1084</v>
      </c>
      <c r="B99" s="14" t="s">
        <v>960</v>
      </c>
      <c r="C99" s="21">
        <v>105097.72063044617</v>
      </c>
      <c r="D99" s="21">
        <v>19172.02</v>
      </c>
      <c r="E99" s="22">
        <v>18.242089252738733</v>
      </c>
      <c r="F99" s="14">
        <v>17.059999999999999</v>
      </c>
      <c r="G99" s="14">
        <v>19.27</v>
      </c>
      <c r="H99" s="21">
        <v>7017.4402928268573</v>
      </c>
      <c r="I99" s="22">
        <v>6.6770627145023962</v>
      </c>
      <c r="J99" s="22">
        <v>5.8000000000000007</v>
      </c>
      <c r="K99" s="22">
        <v>7.6</v>
      </c>
      <c r="L99" s="15"/>
      <c r="M99" s="5" t="s">
        <v>1085</v>
      </c>
      <c r="N99" s="5" t="s">
        <v>1086</v>
      </c>
      <c r="O99" s="6">
        <v>563747.4757253509</v>
      </c>
      <c r="P99" s="6">
        <v>98431.950000000012</v>
      </c>
      <c r="Q99" s="7">
        <f>Table3111213[[#This Row],[Cases (general)]]/Table3111213[[#This Row],[Population (&gt;45 years) Mid-Year 2012]]*100</f>
        <v>17.460291041365931</v>
      </c>
      <c r="R99" s="10">
        <v>31071.865546398807</v>
      </c>
      <c r="S99" s="27">
        <f>Table3111213[[#This Row],[Cases (severe)]]/Table3111213[[#This Row],[Population (&gt;45 years) Mid-Year 2012]]*100</f>
        <v>5.5116638006085799</v>
      </c>
    </row>
    <row r="100" spans="1:19" s="14" customFormat="1" ht="15" customHeight="1" x14ac:dyDescent="0.65">
      <c r="A100" s="14" t="s">
        <v>1087</v>
      </c>
      <c r="B100" s="14" t="s">
        <v>1088</v>
      </c>
      <c r="C100" s="21">
        <v>84025.661215573098</v>
      </c>
      <c r="D100" s="21">
        <v>15208.58</v>
      </c>
      <c r="E100" s="22">
        <v>18.099923023493307</v>
      </c>
      <c r="F100" s="14">
        <v>16.91</v>
      </c>
      <c r="G100" s="14">
        <v>19.170000000000002</v>
      </c>
      <c r="H100" s="21">
        <v>4948.6119213985503</v>
      </c>
      <c r="I100" s="22">
        <v>5.8894036557866292</v>
      </c>
      <c r="J100" s="22">
        <v>5.16</v>
      </c>
      <c r="K100" s="22">
        <v>6.67</v>
      </c>
      <c r="L100" s="15"/>
      <c r="M100" s="5" t="s">
        <v>1089</v>
      </c>
      <c r="N100" s="5" t="s">
        <v>1090</v>
      </c>
      <c r="O100" s="6">
        <v>98232.487096560813</v>
      </c>
      <c r="P100" s="6">
        <v>18404.98</v>
      </c>
      <c r="Q100" s="7">
        <f>Table3111213[[#This Row],[Cases (general)]]/Table3111213[[#This Row],[Population (&gt;45 years) Mid-Year 2012]]*100</f>
        <v>18.736143758539097</v>
      </c>
      <c r="R100" s="10">
        <v>6208.2177277923138</v>
      </c>
      <c r="S100" s="27">
        <f>Table3111213[[#This Row],[Cases (severe)]]/Table3111213[[#This Row],[Population (&gt;45 years) Mid-Year 2012]]*100</f>
        <v>6.3199231855849733</v>
      </c>
    </row>
    <row r="101" spans="1:19" s="14" customFormat="1" ht="15" customHeight="1" x14ac:dyDescent="0.65">
      <c r="A101" s="14" t="s">
        <v>1091</v>
      </c>
      <c r="B101" s="14" t="s">
        <v>1092</v>
      </c>
      <c r="C101" s="21">
        <v>120666.36282657654</v>
      </c>
      <c r="D101" s="21">
        <v>25104.79</v>
      </c>
      <c r="E101" s="22">
        <v>20.805126973190507</v>
      </c>
      <c r="F101" s="14">
        <v>19.559999999999999</v>
      </c>
      <c r="G101" s="14">
        <v>21.89</v>
      </c>
      <c r="H101" s="21">
        <v>9607.4438724024985</v>
      </c>
      <c r="I101" s="22">
        <v>7.9619918789540733</v>
      </c>
      <c r="J101" s="22">
        <v>7.02</v>
      </c>
      <c r="K101" s="22">
        <v>8.9599999999999991</v>
      </c>
      <c r="L101" s="15"/>
      <c r="M101" s="5" t="s">
        <v>1093</v>
      </c>
      <c r="N101" s="5" t="s">
        <v>1094</v>
      </c>
      <c r="O101" s="6">
        <v>87027.574265152667</v>
      </c>
      <c r="P101" s="6">
        <v>15995.13</v>
      </c>
      <c r="Q101" s="7">
        <f>Table3111213[[#This Row],[Cases (general)]]/Table3111213[[#This Row],[Population (&gt;45 years) Mid-Year 2012]]*100</f>
        <v>18.379381632844986</v>
      </c>
      <c r="R101" s="10">
        <v>5180.7884447513034</v>
      </c>
      <c r="S101" s="27">
        <f>Table3111213[[#This Row],[Cases (severe)]]/Table3111213[[#This Row],[Population (&gt;45 years) Mid-Year 2012]]*100</f>
        <v>5.9530424563675099</v>
      </c>
    </row>
    <row r="102" spans="1:19" s="14" customFormat="1" ht="15" customHeight="1" x14ac:dyDescent="0.65">
      <c r="A102" s="14" t="s">
        <v>1095</v>
      </c>
      <c r="B102" s="14" t="s">
        <v>1096</v>
      </c>
      <c r="C102" s="21">
        <v>92543.391106907409</v>
      </c>
      <c r="D102" s="21">
        <v>16769.939999999999</v>
      </c>
      <c r="E102" s="22">
        <v>18.121164352651753</v>
      </c>
      <c r="F102" s="14">
        <v>16.939999999999998</v>
      </c>
      <c r="G102" s="14">
        <v>19.189999999999998</v>
      </c>
      <c r="H102" s="21">
        <v>5586.6753666905815</v>
      </c>
      <c r="I102" s="22">
        <v>6.0368160858271906</v>
      </c>
      <c r="J102" s="22">
        <v>5.3199999999999994</v>
      </c>
      <c r="K102" s="22">
        <v>6.81</v>
      </c>
      <c r="L102" s="15"/>
      <c r="M102" s="5" t="s">
        <v>1097</v>
      </c>
      <c r="N102" s="5" t="s">
        <v>1098</v>
      </c>
      <c r="O102" s="6">
        <v>72223.880650718318</v>
      </c>
      <c r="P102" s="6">
        <v>13669.66</v>
      </c>
      <c r="Q102" s="7">
        <f>Table3111213[[#This Row],[Cases (general)]]/Table3111213[[#This Row],[Population (&gt;45 years) Mid-Year 2012]]*100</f>
        <v>18.926786925376941</v>
      </c>
      <c r="R102" s="10">
        <v>4758.9919096459444</v>
      </c>
      <c r="S102" s="27">
        <f>Table3111213[[#This Row],[Cases (severe)]]/Table3111213[[#This Row],[Population (&gt;45 years) Mid-Year 2012]]*100</f>
        <v>6.5892221059968934</v>
      </c>
    </row>
    <row r="103" spans="1:19" s="14" customFormat="1" ht="15" customHeight="1" x14ac:dyDescent="0.65">
      <c r="A103" s="14" t="s">
        <v>1099</v>
      </c>
      <c r="B103" s="14" t="s">
        <v>967</v>
      </c>
      <c r="C103" s="21">
        <v>187364.31409822294</v>
      </c>
      <c r="D103" s="21">
        <v>35710.589999999997</v>
      </c>
      <c r="E103" s="22">
        <v>19.059440519329232</v>
      </c>
      <c r="F103" s="14">
        <v>17.87</v>
      </c>
      <c r="G103" s="14">
        <v>20.09</v>
      </c>
      <c r="H103" s="21">
        <v>12752.060579850837</v>
      </c>
      <c r="I103" s="22">
        <v>6.8060240663524398</v>
      </c>
      <c r="J103" s="22">
        <v>5.9499999999999993</v>
      </c>
      <c r="K103" s="22">
        <v>7.7</v>
      </c>
      <c r="L103" s="15"/>
      <c r="M103" s="5" t="s">
        <v>1100</v>
      </c>
      <c r="N103" s="5" t="s">
        <v>1101</v>
      </c>
      <c r="O103" s="6">
        <v>72445.268752223623</v>
      </c>
      <c r="P103" s="6">
        <v>14233.25</v>
      </c>
      <c r="Q103" s="7">
        <f>Table3111213[[#This Row],[Cases (general)]]/Table3111213[[#This Row],[Population (&gt;45 years) Mid-Year 2012]]*100</f>
        <v>19.646900681230655</v>
      </c>
      <c r="R103" s="10">
        <v>5206.6955411805729</v>
      </c>
      <c r="S103" s="27">
        <f>Table3111213[[#This Row],[Cases (severe)]]/Table3111213[[#This Row],[Population (&gt;45 years) Mid-Year 2012]]*100</f>
        <v>7.1870746438783275</v>
      </c>
    </row>
    <row r="104" spans="1:19" s="14" customFormat="1" ht="15" customHeight="1" x14ac:dyDescent="0.65">
      <c r="A104" s="14" t="s">
        <v>1102</v>
      </c>
      <c r="B104" s="14" t="s">
        <v>970</v>
      </c>
      <c r="C104" s="21">
        <v>69326.926851418801</v>
      </c>
      <c r="D104" s="21">
        <v>13335.22</v>
      </c>
      <c r="E104" s="22">
        <v>19.235267746080815</v>
      </c>
      <c r="F104" s="14">
        <v>18</v>
      </c>
      <c r="G104" s="14">
        <v>20.29</v>
      </c>
      <c r="H104" s="21">
        <v>4788.8273252552608</v>
      </c>
      <c r="I104" s="22">
        <v>6.9076008304467171</v>
      </c>
      <c r="J104" s="22">
        <v>6.04</v>
      </c>
      <c r="K104" s="22">
        <v>7.8299999999999992</v>
      </c>
      <c r="L104" s="15"/>
      <c r="M104" s="5" t="s">
        <v>1103</v>
      </c>
      <c r="N104" s="5" t="s">
        <v>1104</v>
      </c>
      <c r="O104" s="6">
        <v>128166.6431701793</v>
      </c>
      <c r="P104" s="6">
        <v>22000.14</v>
      </c>
      <c r="Q104" s="7">
        <f>Table3111213[[#This Row],[Cases (general)]]/Table3111213[[#This Row],[Population (&gt;45 years) Mid-Year 2012]]*100</f>
        <v>17.165261924499557</v>
      </c>
      <c r="R104" s="10">
        <v>6860.7231530779754</v>
      </c>
      <c r="S104" s="27">
        <f>Table3111213[[#This Row],[Cases (severe)]]/Table3111213[[#This Row],[Population (&gt;45 years) Mid-Year 2012]]*100</f>
        <v>5.3529709317332488</v>
      </c>
    </row>
    <row r="105" spans="1:19" s="14" customFormat="1" ht="15" customHeight="1" x14ac:dyDescent="0.65">
      <c r="A105" s="14" t="s">
        <v>1105</v>
      </c>
      <c r="B105" s="14" t="s">
        <v>1106</v>
      </c>
      <c r="C105" s="21">
        <v>82028.26254641058</v>
      </c>
      <c r="D105" s="21">
        <v>16694.53</v>
      </c>
      <c r="E105" s="22">
        <v>20.35216824268884</v>
      </c>
      <c r="F105" s="14">
        <v>19.07</v>
      </c>
      <c r="G105" s="14">
        <v>21.46</v>
      </c>
      <c r="H105" s="21">
        <v>6060.045592486731</v>
      </c>
      <c r="I105" s="22">
        <v>7.3877503187352849</v>
      </c>
      <c r="J105" s="22">
        <v>6.4600000000000009</v>
      </c>
      <c r="K105" s="22">
        <v>8.35</v>
      </c>
      <c r="L105" s="15"/>
      <c r="M105" s="5" t="s">
        <v>1107</v>
      </c>
      <c r="N105" s="5" t="s">
        <v>1108</v>
      </c>
      <c r="O105" s="6">
        <v>514634.04606340034</v>
      </c>
      <c r="P105" s="6">
        <v>85410.930000000008</v>
      </c>
      <c r="Q105" s="7">
        <f>Table3111213[[#This Row],[Cases (general)]]/Table3111213[[#This Row],[Population (&gt;45 years) Mid-Year 2012]]*100</f>
        <v>16.596439868938987</v>
      </c>
      <c r="R105" s="10">
        <v>25699.359329458457</v>
      </c>
      <c r="S105" s="27">
        <f>Table3111213[[#This Row],[Cases (severe)]]/Table3111213[[#This Row],[Population (&gt;45 years) Mid-Year 2012]]*100</f>
        <v>4.9937153451158238</v>
      </c>
    </row>
    <row r="106" spans="1:19" s="14" customFormat="1" ht="15" customHeight="1" x14ac:dyDescent="0.65">
      <c r="A106" s="14" t="s">
        <v>1109</v>
      </c>
      <c r="B106" s="14" t="s">
        <v>1110</v>
      </c>
      <c r="C106" s="21">
        <v>113489.72861209129</v>
      </c>
      <c r="D106" s="21">
        <v>21598.19</v>
      </c>
      <c r="E106" s="22">
        <v>19.030964532325889</v>
      </c>
      <c r="F106" s="14">
        <v>17.760000000000002</v>
      </c>
      <c r="G106" s="14">
        <v>20.13</v>
      </c>
      <c r="H106" s="21">
        <v>7237.4173249420328</v>
      </c>
      <c r="I106" s="22">
        <v>6.3771546590959733</v>
      </c>
      <c r="J106" s="22">
        <v>5.6099999999999994</v>
      </c>
      <c r="K106" s="22">
        <v>7.1999999999999993</v>
      </c>
      <c r="L106" s="15"/>
      <c r="M106" s="5" t="s">
        <v>1111</v>
      </c>
      <c r="N106" s="5" t="s">
        <v>1112</v>
      </c>
      <c r="O106" s="6">
        <v>91753.233897593847</v>
      </c>
      <c r="P106" s="6">
        <v>16953.97</v>
      </c>
      <c r="Q106" s="7">
        <f>Table3111213[[#This Row],[Cases (general)]]/Table3111213[[#This Row],[Population (&gt;45 years) Mid-Year 2012]]*100</f>
        <v>18.477790133176551</v>
      </c>
      <c r="R106" s="10">
        <v>5864.8725144600858</v>
      </c>
      <c r="S106" s="27">
        <f>Table3111213[[#This Row],[Cases (severe)]]/Table3111213[[#This Row],[Population (&gt;45 years) Mid-Year 2012]]*100</f>
        <v>6.3920063253638482</v>
      </c>
    </row>
    <row r="107" spans="1:19" s="14" customFormat="1" ht="15" customHeight="1" x14ac:dyDescent="0.65">
      <c r="A107" s="14" t="s">
        <v>1113</v>
      </c>
      <c r="B107" s="14" t="s">
        <v>1114</v>
      </c>
      <c r="C107" s="21">
        <v>70824.542063068642</v>
      </c>
      <c r="D107" s="21">
        <v>12257.25</v>
      </c>
      <c r="E107" s="22">
        <v>17.306500886493588</v>
      </c>
      <c r="F107" s="14">
        <v>16.079999999999998</v>
      </c>
      <c r="G107" s="14">
        <v>18.39</v>
      </c>
      <c r="H107" s="21">
        <v>3916.923706915456</v>
      </c>
      <c r="I107" s="22">
        <v>5.5304610853519609</v>
      </c>
      <c r="J107" s="22">
        <v>4.82</v>
      </c>
      <c r="K107" s="22">
        <v>6.3</v>
      </c>
      <c r="L107" s="15"/>
      <c r="M107" s="5" t="s">
        <v>1115</v>
      </c>
      <c r="N107" s="5" t="s">
        <v>1116</v>
      </c>
      <c r="O107" s="6">
        <v>80302.746438708578</v>
      </c>
      <c r="P107" s="6">
        <v>14987.93</v>
      </c>
      <c r="Q107" s="7">
        <f>Table3111213[[#This Row],[Cases (general)]]/Table3111213[[#This Row],[Population (&gt;45 years) Mid-Year 2012]]*100</f>
        <v>18.664280693611897</v>
      </c>
      <c r="R107" s="10">
        <v>5320.3679088414292</v>
      </c>
      <c r="S107" s="27">
        <f>Table3111213[[#This Row],[Cases (severe)]]/Table3111213[[#This Row],[Population (&gt;45 years) Mid-Year 2012]]*100</f>
        <v>6.6253872311854529</v>
      </c>
    </row>
    <row r="108" spans="1:19" s="14" customFormat="1" ht="15" customHeight="1" x14ac:dyDescent="0.65">
      <c r="A108" s="14" t="s">
        <v>1117</v>
      </c>
      <c r="B108" s="14" t="s">
        <v>978</v>
      </c>
      <c r="C108" s="21">
        <v>170196.80291017832</v>
      </c>
      <c r="D108" s="21">
        <v>30582.81</v>
      </c>
      <c r="E108" s="22">
        <v>17.969086068050373</v>
      </c>
      <c r="F108" s="14">
        <v>16.66</v>
      </c>
      <c r="G108" s="14">
        <v>19.139999999999997</v>
      </c>
      <c r="H108" s="21">
        <v>9547.183808660373</v>
      </c>
      <c r="I108" s="22">
        <v>5.6094962087363189</v>
      </c>
      <c r="J108" s="22">
        <v>4.92</v>
      </c>
      <c r="K108" s="22">
        <v>6.34</v>
      </c>
      <c r="L108" s="15"/>
      <c r="M108" s="5" t="s">
        <v>1118</v>
      </c>
      <c r="N108" s="5" t="s">
        <v>1119</v>
      </c>
      <c r="O108" s="6">
        <v>65908.437521687825</v>
      </c>
      <c r="P108" s="6">
        <v>12206.92</v>
      </c>
      <c r="Q108" s="7">
        <f>Table3111213[[#This Row],[Cases (general)]]/Table3111213[[#This Row],[Population (&gt;45 years) Mid-Year 2012]]*100</f>
        <v>18.521027745473699</v>
      </c>
      <c r="R108" s="10">
        <v>4277.3616413330501</v>
      </c>
      <c r="S108" s="27">
        <f>Table3111213[[#This Row],[Cases (severe)]]/Table3111213[[#This Row],[Population (&gt;45 years) Mid-Year 2012]]*100</f>
        <v>6.4898544134437142</v>
      </c>
    </row>
    <row r="109" spans="1:19" s="14" customFormat="1" ht="15" customHeight="1" x14ac:dyDescent="0.65">
      <c r="A109" s="14" t="s">
        <v>1120</v>
      </c>
      <c r="B109" s="14" t="s">
        <v>981</v>
      </c>
      <c r="C109" s="21">
        <v>95840.357786734137</v>
      </c>
      <c r="D109" s="21">
        <v>17886.03</v>
      </c>
      <c r="E109" s="22">
        <v>18.662315555833324</v>
      </c>
      <c r="F109" s="14">
        <v>17.37</v>
      </c>
      <c r="G109" s="14">
        <v>19.79</v>
      </c>
      <c r="H109" s="21">
        <v>5528.7781307728246</v>
      </c>
      <c r="I109" s="22">
        <v>5.7687363141916821</v>
      </c>
      <c r="J109" s="22">
        <v>5.01</v>
      </c>
      <c r="K109" s="22">
        <v>6.5699999999999994</v>
      </c>
      <c r="L109" s="15"/>
      <c r="M109" s="5" t="s">
        <v>1121</v>
      </c>
      <c r="N109" s="5" t="s">
        <v>1122</v>
      </c>
      <c r="O109" s="6">
        <v>88014.186226604288</v>
      </c>
      <c r="P109" s="6">
        <v>16734.72</v>
      </c>
      <c r="Q109" s="7">
        <f>Table3111213[[#This Row],[Cases (general)]]/Table3111213[[#This Row],[Population (&gt;45 years) Mid-Year 2012]]*100</f>
        <v>19.013662135004267</v>
      </c>
      <c r="R109" s="10">
        <v>5804.3703833353629</v>
      </c>
      <c r="S109" s="27">
        <f>Table3111213[[#This Row],[Cases (severe)]]/Table3111213[[#This Row],[Population (&gt;45 years) Mid-Year 2012]]*100</f>
        <v>6.5948123049064336</v>
      </c>
    </row>
    <row r="110" spans="1:19" s="14" customFormat="1" ht="15" customHeight="1" x14ac:dyDescent="0.65">
      <c r="A110" s="14" t="s">
        <v>1123</v>
      </c>
      <c r="B110" s="14" t="s">
        <v>1124</v>
      </c>
      <c r="C110" s="21">
        <v>265366.60753653798</v>
      </c>
      <c r="D110" s="21">
        <v>49004.160000000003</v>
      </c>
      <c r="E110" s="22">
        <v>18.466588714728431</v>
      </c>
      <c r="F110" s="14">
        <v>17.23</v>
      </c>
      <c r="G110" s="14">
        <v>19.55</v>
      </c>
      <c r="H110" s="21">
        <v>15983.499353550071</v>
      </c>
      <c r="I110" s="22">
        <v>6.0231771174082702</v>
      </c>
      <c r="J110" s="22">
        <v>5.28</v>
      </c>
      <c r="K110" s="22">
        <v>6.81</v>
      </c>
      <c r="L110" s="15"/>
      <c r="M110" s="5" t="s">
        <v>1125</v>
      </c>
      <c r="N110" s="5" t="s">
        <v>1126</v>
      </c>
      <c r="O110" s="6">
        <v>69472.425937508291</v>
      </c>
      <c r="P110" s="6">
        <v>12630.82</v>
      </c>
      <c r="Q110" s="7">
        <f>Table3111213[[#This Row],[Cases (general)]]/Table3111213[[#This Row],[Population (&gt;45 years) Mid-Year 2012]]*100</f>
        <v>18.181055043855316</v>
      </c>
      <c r="R110" s="10">
        <v>4265.1263284040042</v>
      </c>
      <c r="S110" s="27">
        <f>Table3111213[[#This Row],[Cases (severe)]]/Table3111213[[#This Row],[Population (&gt;45 years) Mid-Year 2012]]*100</f>
        <v>6.1393081799684994</v>
      </c>
    </row>
    <row r="111" spans="1:19" s="14" customFormat="1" ht="15" customHeight="1" x14ac:dyDescent="0.65">
      <c r="A111" s="14" t="s">
        <v>1127</v>
      </c>
      <c r="B111" s="14" t="s">
        <v>1128</v>
      </c>
      <c r="C111" s="21">
        <v>60860.579555916833</v>
      </c>
      <c r="D111" s="21">
        <v>11072.57</v>
      </c>
      <c r="E111" s="22">
        <v>18.193336443381817</v>
      </c>
      <c r="F111" s="14">
        <v>16.919999999999998</v>
      </c>
      <c r="G111" s="14">
        <v>19.32</v>
      </c>
      <c r="H111" s="21">
        <v>3639.8021228217176</v>
      </c>
      <c r="I111" s="22">
        <v>5.9805562875826714</v>
      </c>
      <c r="J111" s="22">
        <v>5.25</v>
      </c>
      <c r="K111" s="22">
        <v>6.77</v>
      </c>
      <c r="L111" s="15"/>
      <c r="M111" s="5" t="s">
        <v>1129</v>
      </c>
      <c r="N111" s="5" t="s">
        <v>1130</v>
      </c>
      <c r="O111" s="6">
        <v>136004.04287762655</v>
      </c>
      <c r="P111" s="6">
        <v>24177.599999999999</v>
      </c>
      <c r="Q111" s="7">
        <f>Table3111213[[#This Row],[Cases (general)]]/Table3111213[[#This Row],[Population (&gt;45 years) Mid-Year 2012]]*100</f>
        <v>17.777118597683504</v>
      </c>
      <c r="R111" s="10">
        <v>7894.3832315314994</v>
      </c>
      <c r="S111" s="27">
        <f>Table3111213[[#This Row],[Cases (severe)]]/Table3111213[[#This Row],[Population (&gt;45 years) Mid-Year 2012]]*100</f>
        <v>5.8045210013607402</v>
      </c>
    </row>
    <row r="112" spans="1:19" s="14" customFormat="1" ht="15" customHeight="1" x14ac:dyDescent="0.65">
      <c r="A112" s="14" t="s">
        <v>1131</v>
      </c>
      <c r="B112" s="14" t="s">
        <v>1132</v>
      </c>
      <c r="C112" s="21">
        <v>49037.710613166484</v>
      </c>
      <c r="D112" s="21">
        <v>8695.4159999999993</v>
      </c>
      <c r="E112" s="22">
        <v>17.732100237292286</v>
      </c>
      <c r="F112" s="14">
        <v>16.509999999999998</v>
      </c>
      <c r="G112" s="14">
        <v>18.84</v>
      </c>
      <c r="H112" s="21">
        <v>2684.7868233765512</v>
      </c>
      <c r="I112" s="22">
        <v>5.4749444404460581</v>
      </c>
      <c r="J112" s="22">
        <v>4.8099999999999996</v>
      </c>
      <c r="K112" s="22">
        <v>6.1899999999999995</v>
      </c>
      <c r="L112" s="15"/>
      <c r="M112" s="5" t="s">
        <v>1133</v>
      </c>
      <c r="N112" s="5" t="s">
        <v>1134</v>
      </c>
      <c r="O112" s="6">
        <v>115746.14905994564</v>
      </c>
      <c r="P112" s="6">
        <v>22643.78</v>
      </c>
      <c r="Q112" s="7">
        <f>Table3111213[[#This Row],[Cases (general)]]/Table3111213[[#This Row],[Population (&gt;45 years) Mid-Year 2012]]*100</f>
        <v>19.563311767955792</v>
      </c>
      <c r="R112" s="10">
        <v>8607.0194196296525</v>
      </c>
      <c r="S112" s="27">
        <f>Table3111213[[#This Row],[Cases (severe)]]/Table3111213[[#This Row],[Population (&gt;45 years) Mid-Year 2012]]*100</f>
        <v>7.4361173045783353</v>
      </c>
    </row>
    <row r="113" spans="1:19" s="14" customFormat="1" ht="15" customHeight="1" x14ac:dyDescent="0.65">
      <c r="A113" s="15" t="s">
        <v>1135</v>
      </c>
      <c r="B113" s="15" t="s">
        <v>1136</v>
      </c>
      <c r="C113" s="16">
        <v>51372.81579600236</v>
      </c>
      <c r="D113" s="16">
        <v>8964.2630000000008</v>
      </c>
      <c r="E113" s="17">
        <v>17.449428965693496</v>
      </c>
      <c r="F113" s="15">
        <v>16.23</v>
      </c>
      <c r="G113" s="15">
        <v>18.529999999999998</v>
      </c>
      <c r="H113" s="16">
        <v>2882.889361365274</v>
      </c>
      <c r="I113" s="17">
        <v>5.6117028833824945</v>
      </c>
      <c r="J113" s="17">
        <v>4.92</v>
      </c>
      <c r="K113" s="17">
        <v>6.34</v>
      </c>
      <c r="L113" s="15"/>
      <c r="M113" s="9" t="s">
        <v>1137</v>
      </c>
      <c r="N113" s="9" t="s">
        <v>1138</v>
      </c>
      <c r="O113" s="10">
        <v>128189.04206469847</v>
      </c>
      <c r="P113" s="10">
        <v>25880.75</v>
      </c>
      <c r="Q113" s="27">
        <f>Table3111213[[#This Row],[Cases (general)]]/Table3111213[[#This Row],[Population (&gt;45 years) Mid-Year 2012]]*100</f>
        <v>20.189518217116944</v>
      </c>
      <c r="R113" s="10">
        <v>9732.6889248020343</v>
      </c>
      <c r="S113" s="27">
        <f>Table3111213[[#This Row],[Cases (severe)]]/Table3111213[[#This Row],[Population (&gt;45 years) Mid-Year 2012]]*100</f>
        <v>7.5924500004375064</v>
      </c>
    </row>
    <row r="114" spans="1:19" s="14" customFormat="1" ht="15" customHeight="1" x14ac:dyDescent="0.65">
      <c r="A114" s="15" t="s">
        <v>1139</v>
      </c>
      <c r="B114" s="15" t="s">
        <v>1140</v>
      </c>
      <c r="C114" s="16">
        <v>45262.14881987332</v>
      </c>
      <c r="D114" s="16">
        <v>8015.0290000000005</v>
      </c>
      <c r="E114" s="17">
        <v>17.708016983234408</v>
      </c>
      <c r="F114" s="15">
        <v>16.5</v>
      </c>
      <c r="G114" s="15">
        <v>18.77</v>
      </c>
      <c r="H114" s="16">
        <v>2666.4019762931166</v>
      </c>
      <c r="I114" s="17">
        <v>5.8910179713881066</v>
      </c>
      <c r="J114" s="17">
        <v>5.17</v>
      </c>
      <c r="K114" s="17">
        <v>6.65</v>
      </c>
      <c r="L114" s="15"/>
      <c r="M114" s="9" t="s">
        <v>1141</v>
      </c>
      <c r="N114" s="9" t="s">
        <v>1142</v>
      </c>
      <c r="O114" s="10">
        <v>438617.82960011117</v>
      </c>
      <c r="P114" s="10">
        <v>73339.94</v>
      </c>
      <c r="Q114" s="27">
        <f>Table3111213[[#This Row],[Cases (general)]]/Table3111213[[#This Row],[Population (&gt;45 years) Mid-Year 2012]]*100</f>
        <v>16.720692833409025</v>
      </c>
      <c r="R114" s="10">
        <v>21884.959936297106</v>
      </c>
      <c r="S114" s="27">
        <f>Table3111213[[#This Row],[Cases (severe)]]/Table3111213[[#This Row],[Population (&gt;45 years) Mid-Year 2012]]*100</f>
        <v>4.9895281175071409</v>
      </c>
    </row>
    <row r="115" spans="1:19" s="14" customFormat="1" ht="15" customHeight="1" x14ac:dyDescent="0.65">
      <c r="A115" s="14" t="s">
        <v>1143</v>
      </c>
      <c r="B115" s="14" t="s">
        <v>992</v>
      </c>
      <c r="C115" s="21">
        <v>84929.563049402976</v>
      </c>
      <c r="D115" s="21">
        <v>15138.29</v>
      </c>
      <c r="E115" s="22">
        <v>17.824523589264381</v>
      </c>
      <c r="F115" s="14">
        <v>16.61</v>
      </c>
      <c r="G115" s="14">
        <v>18.87</v>
      </c>
      <c r="H115" s="21">
        <v>5255.1433579192089</v>
      </c>
      <c r="I115" s="22">
        <v>6.1876502047429494</v>
      </c>
      <c r="J115" s="22">
        <v>5.33</v>
      </c>
      <c r="K115" s="22">
        <v>7.0900000000000007</v>
      </c>
      <c r="L115" s="15"/>
      <c r="M115" s="5" t="s">
        <v>1144</v>
      </c>
      <c r="N115" s="5" t="s">
        <v>1145</v>
      </c>
      <c r="O115" s="6">
        <v>40182.536592340773</v>
      </c>
      <c r="P115" s="6">
        <v>6852.9390000000003</v>
      </c>
      <c r="Q115" s="7">
        <f>Table3111213[[#This Row],[Cases (general)]]/Table3111213[[#This Row],[Population (&gt;45 years) Mid-Year 2012]]*100</f>
        <v>17.05452064792307</v>
      </c>
      <c r="R115" s="10">
        <v>1986.264992325081</v>
      </c>
      <c r="S115" s="27">
        <f>Table3111213[[#This Row],[Cases (severe)]]/Table3111213[[#This Row],[Population (&gt;45 years) Mid-Year 2012]]*100</f>
        <v>4.9431050420636824</v>
      </c>
    </row>
    <row r="116" spans="1:19" s="14" customFormat="1" ht="15" customHeight="1" x14ac:dyDescent="0.65">
      <c r="A116" s="14" t="s">
        <v>1146</v>
      </c>
      <c r="B116" s="14" t="s">
        <v>1147</v>
      </c>
      <c r="C116" s="21">
        <v>44001.226003891839</v>
      </c>
      <c r="D116" s="21">
        <v>7359.4920000000002</v>
      </c>
      <c r="E116" s="22">
        <v>16.72565214284953</v>
      </c>
      <c r="F116" s="14">
        <v>15.559999999999999</v>
      </c>
      <c r="G116" s="14">
        <v>17.79</v>
      </c>
      <c r="H116" s="21">
        <v>2276.0998257786555</v>
      </c>
      <c r="I116" s="22">
        <v>5.172810963049268</v>
      </c>
      <c r="J116" s="22">
        <v>4.5199999999999996</v>
      </c>
      <c r="K116" s="22">
        <v>5.88</v>
      </c>
      <c r="L116" s="15"/>
      <c r="M116" s="5" t="s">
        <v>1148</v>
      </c>
      <c r="N116" s="5" t="s">
        <v>1149</v>
      </c>
      <c r="O116" s="6">
        <v>103006.9935586137</v>
      </c>
      <c r="P116" s="6">
        <v>20380.43</v>
      </c>
      <c r="Q116" s="7">
        <f>Table3111213[[#This Row],[Cases (general)]]/Table3111213[[#This Row],[Population (&gt;45 years) Mid-Year 2012]]*100</f>
        <v>19.785481835660988</v>
      </c>
      <c r="R116" s="10">
        <v>7318.0573639783343</v>
      </c>
      <c r="S116" s="27">
        <f>Table3111213[[#This Row],[Cases (severe)]]/Table3111213[[#This Row],[Population (&gt;45 years) Mid-Year 2012]]*100</f>
        <v>7.104427681227456</v>
      </c>
    </row>
    <row r="117" spans="1:19" s="14" customFormat="1" ht="15" customHeight="1" x14ac:dyDescent="0.65">
      <c r="A117" s="14" t="s">
        <v>1150</v>
      </c>
      <c r="B117" s="14" t="s">
        <v>1151</v>
      </c>
      <c r="C117" s="21">
        <v>134287.55558472528</v>
      </c>
      <c r="D117" s="21">
        <v>24694.12</v>
      </c>
      <c r="E117" s="22">
        <v>18.388986151750956</v>
      </c>
      <c r="F117" s="14">
        <v>17.22</v>
      </c>
      <c r="G117" s="14">
        <v>19.439999999999998</v>
      </c>
      <c r="H117" s="21">
        <v>8394.2548152935051</v>
      </c>
      <c r="I117" s="22">
        <v>6.2509563460275031</v>
      </c>
      <c r="J117" s="22">
        <v>5.4899999999999993</v>
      </c>
      <c r="K117" s="22">
        <v>7.06</v>
      </c>
      <c r="L117" s="15"/>
      <c r="M117" s="5" t="s">
        <v>1152</v>
      </c>
      <c r="N117" s="5" t="s">
        <v>1153</v>
      </c>
      <c r="O117" s="6">
        <v>278005.76478150743</v>
      </c>
      <c r="P117" s="6">
        <v>53538.168999999994</v>
      </c>
      <c r="Q117" s="7">
        <f>Table3111213[[#This Row],[Cases (general)]]/Table3111213[[#This Row],[Population (&gt;45 years) Mid-Year 2012]]*100</f>
        <v>19.257934828105867</v>
      </c>
      <c r="R117" s="10">
        <v>18825.649548536465</v>
      </c>
      <c r="S117" s="27">
        <f>Table3111213[[#This Row],[Cases (severe)]]/Table3111213[[#This Row],[Population (&gt;45 years) Mid-Year 2012]]*100</f>
        <v>6.7716759626664844</v>
      </c>
    </row>
    <row r="118" spans="1:19" s="14" customFormat="1" ht="15" customHeight="1" x14ac:dyDescent="0.65">
      <c r="A118" s="15" t="s">
        <v>1154</v>
      </c>
      <c r="B118" s="15" t="s">
        <v>1155</v>
      </c>
      <c r="C118" s="16">
        <v>110635.77936645811</v>
      </c>
      <c r="D118" s="16">
        <v>21573.89</v>
      </c>
      <c r="E118" s="17">
        <v>19.499921384872206</v>
      </c>
      <c r="F118" s="15">
        <v>18.3</v>
      </c>
      <c r="G118" s="15">
        <v>20.549999999999997</v>
      </c>
      <c r="H118" s="16">
        <v>7494.7552619022345</v>
      </c>
      <c r="I118" s="17">
        <v>6.7742616580006523</v>
      </c>
      <c r="J118" s="17">
        <v>5.9799999999999995</v>
      </c>
      <c r="K118" s="17">
        <v>7.62</v>
      </c>
      <c r="L118" s="15"/>
      <c r="M118" s="9" t="s">
        <v>1156</v>
      </c>
      <c r="N118" s="9" t="s">
        <v>1157</v>
      </c>
      <c r="O118" s="10">
        <v>69893.186174612609</v>
      </c>
      <c r="P118" s="10">
        <v>14146.48</v>
      </c>
      <c r="Q118" s="27">
        <f>Table3111213[[#This Row],[Cases (general)]]/Table3111213[[#This Row],[Population (&gt;45 years) Mid-Year 2012]]*100</f>
        <v>20.240141813907524</v>
      </c>
      <c r="R118" s="10">
        <v>4979.8715054836321</v>
      </c>
      <c r="S118" s="27">
        <f>Table3111213[[#This Row],[Cases (severe)]]/Table3111213[[#This Row],[Population (&gt;45 years) Mid-Year 2012]]*100</f>
        <v>7.1249742328852035</v>
      </c>
    </row>
    <row r="119" spans="1:19" s="14" customFormat="1" ht="15" customHeight="1" x14ac:dyDescent="0.65">
      <c r="A119" s="14" t="s">
        <v>1158</v>
      </c>
      <c r="B119" s="14" t="s">
        <v>1007</v>
      </c>
      <c r="C119" s="21">
        <v>147066.80901111421</v>
      </c>
      <c r="D119" s="21">
        <v>27104.92</v>
      </c>
      <c r="E119" s="22">
        <v>18.430344808767565</v>
      </c>
      <c r="F119" s="14">
        <v>17.28</v>
      </c>
      <c r="G119" s="14">
        <v>19.46</v>
      </c>
      <c r="H119" s="21">
        <v>9619.4791806915528</v>
      </c>
      <c r="I119" s="22">
        <v>6.5408913576978218</v>
      </c>
      <c r="J119" s="22">
        <v>5.75</v>
      </c>
      <c r="K119" s="22">
        <v>7.3800000000000008</v>
      </c>
      <c r="L119" s="15"/>
      <c r="M119" s="5" t="s">
        <v>1159</v>
      </c>
      <c r="N119" s="5" t="s">
        <v>1160</v>
      </c>
      <c r="O119" s="6">
        <v>57429.450685089119</v>
      </c>
      <c r="P119" s="6">
        <v>11153.99</v>
      </c>
      <c r="Q119" s="7">
        <f>Table3111213[[#This Row],[Cases (general)]]/Table3111213[[#This Row],[Population (&gt;45 years) Mid-Year 2012]]*100</f>
        <v>19.422073286339135</v>
      </c>
      <c r="R119" s="10">
        <v>3968.7310372415018</v>
      </c>
      <c r="S119" s="27">
        <f>Table3111213[[#This Row],[Cases (severe)]]/Table3111213[[#This Row],[Population (&gt;45 years) Mid-Year 2012]]*100</f>
        <v>6.9106198821294598</v>
      </c>
    </row>
    <row r="120" spans="1:19" s="14" customFormat="1" ht="15" customHeight="1" x14ac:dyDescent="0.65">
      <c r="A120" s="14" t="s">
        <v>1161</v>
      </c>
      <c r="B120" s="14" t="s">
        <v>1011</v>
      </c>
      <c r="C120" s="21">
        <v>88524.098264546643</v>
      </c>
      <c r="D120" s="21">
        <v>14762.03</v>
      </c>
      <c r="E120" s="22">
        <v>16.675719142470051</v>
      </c>
      <c r="F120" s="14">
        <v>15.479999999999999</v>
      </c>
      <c r="G120" s="14">
        <v>17.77</v>
      </c>
      <c r="H120" s="21">
        <v>4358.6829698323236</v>
      </c>
      <c r="I120" s="22">
        <v>4.9237256267333809</v>
      </c>
      <c r="J120" s="22">
        <v>4.33</v>
      </c>
      <c r="K120" s="22">
        <v>5.57</v>
      </c>
      <c r="L120" s="15"/>
      <c r="M120" s="5" t="s">
        <v>1162</v>
      </c>
      <c r="N120" s="5" t="s">
        <v>1163</v>
      </c>
      <c r="O120" s="6">
        <v>52755.49463403206</v>
      </c>
      <c r="P120" s="6">
        <v>8425.5480000000007</v>
      </c>
      <c r="Q120" s="7">
        <f>Table3111213[[#This Row],[Cases (general)]]/Table3111213[[#This Row],[Population (&gt;45 years) Mid-Year 2012]]*100</f>
        <v>15.970939251822996</v>
      </c>
      <c r="R120" s="10">
        <v>2757.5746845287981</v>
      </c>
      <c r="S120" s="27">
        <f>Table3111213[[#This Row],[Cases (severe)]]/Table3111213[[#This Row],[Population (&gt;45 years) Mid-Year 2012]]*100</f>
        <v>5.2270852612761081</v>
      </c>
    </row>
    <row r="121" spans="1:19" s="14" customFormat="1" ht="15" customHeight="1" x14ac:dyDescent="0.65">
      <c r="A121" s="14" t="s">
        <v>1164</v>
      </c>
      <c r="B121" s="14" t="s">
        <v>1014</v>
      </c>
      <c r="C121" s="21">
        <v>75008.17360341204</v>
      </c>
      <c r="D121" s="21">
        <v>14639.93</v>
      </c>
      <c r="E121" s="22">
        <v>19.517779592135071</v>
      </c>
      <c r="F121" s="14">
        <v>18.240000000000002</v>
      </c>
      <c r="G121" s="14">
        <v>20.65</v>
      </c>
      <c r="H121" s="21">
        <v>5161.2528069413129</v>
      </c>
      <c r="I121" s="22">
        <v>6.880920299922261</v>
      </c>
      <c r="J121" s="22">
        <v>6.05</v>
      </c>
      <c r="K121" s="22">
        <v>7.76</v>
      </c>
      <c r="L121" s="15"/>
      <c r="M121" s="5" t="s">
        <v>1165</v>
      </c>
      <c r="N121" s="5" t="s">
        <v>1166</v>
      </c>
      <c r="O121" s="6">
        <v>98194.649137853441</v>
      </c>
      <c r="P121" s="6">
        <v>16466.22</v>
      </c>
      <c r="Q121" s="7">
        <f>Table3111213[[#This Row],[Cases (general)]]/Table3111213[[#This Row],[Population (&gt;45 years) Mid-Year 2012]]*100</f>
        <v>16.768958537530303</v>
      </c>
      <c r="R121" s="10">
        <v>5119.3394625211968</v>
      </c>
      <c r="S121" s="27">
        <f>Table3111213[[#This Row],[Cases (severe)]]/Table3111213[[#This Row],[Population (&gt;45 years) Mid-Year 2012]]*100</f>
        <v>5.2134607205880039</v>
      </c>
    </row>
    <row r="122" spans="1:19" s="14" customFormat="1" ht="15" customHeight="1" x14ac:dyDescent="0.65">
      <c r="A122" s="14" t="s">
        <v>1167</v>
      </c>
      <c r="B122" s="14" t="s">
        <v>1018</v>
      </c>
      <c r="C122" s="21">
        <v>90668.411772817519</v>
      </c>
      <c r="D122" s="21">
        <v>16223.21</v>
      </c>
      <c r="E122" s="22">
        <v>17.892901930001308</v>
      </c>
      <c r="F122" s="14">
        <v>16.689999999999998</v>
      </c>
      <c r="G122" s="14">
        <v>18.970000000000002</v>
      </c>
      <c r="H122" s="21">
        <v>5120.3517202225366</v>
      </c>
      <c r="I122" s="22">
        <v>5.6473379223879814</v>
      </c>
      <c r="J122" s="22">
        <v>4.99</v>
      </c>
      <c r="K122" s="22">
        <v>6.36</v>
      </c>
      <c r="L122" s="15"/>
      <c r="M122" s="5" t="s">
        <v>1168</v>
      </c>
      <c r="N122" s="5" t="s">
        <v>1169</v>
      </c>
      <c r="O122" s="6">
        <v>151264.81166222168</v>
      </c>
      <c r="P122" s="6">
        <v>26783.37</v>
      </c>
      <c r="Q122" s="7">
        <f>Table3111213[[#This Row],[Cases (general)]]/Table3111213[[#This Row],[Population (&gt;45 years) Mid-Year 2012]]*100</f>
        <v>17.706279276510106</v>
      </c>
      <c r="R122" s="10">
        <v>8501.0585023442181</v>
      </c>
      <c r="S122" s="27">
        <f>Table3111213[[#This Row],[Cases (severe)]]/Table3111213[[#This Row],[Population (&gt;45 years) Mid-Year 2012]]*100</f>
        <v>5.619984191252164</v>
      </c>
    </row>
    <row r="123" spans="1:19" s="14" customFormat="1" ht="15" customHeight="1" x14ac:dyDescent="0.65">
      <c r="A123" s="14" t="s">
        <v>1170</v>
      </c>
      <c r="B123" s="14" t="s">
        <v>1021</v>
      </c>
      <c r="C123" s="21">
        <v>71001.614196426148</v>
      </c>
      <c r="D123" s="21">
        <v>12968.82</v>
      </c>
      <c r="E123" s="22">
        <v>18.265528392244331</v>
      </c>
      <c r="F123" s="14">
        <v>17.07</v>
      </c>
      <c r="G123" s="14">
        <v>19.309999999999999</v>
      </c>
      <c r="H123" s="21">
        <v>4570.8082833842736</v>
      </c>
      <c r="I123" s="22">
        <v>6.4376131145440496</v>
      </c>
      <c r="J123" s="22">
        <v>5.6099999999999994</v>
      </c>
      <c r="K123" s="22">
        <v>7.31</v>
      </c>
      <c r="L123" s="15"/>
      <c r="M123" s="5" t="s">
        <v>1171</v>
      </c>
      <c r="N123" s="5" t="s">
        <v>1172</v>
      </c>
      <c r="O123" s="6">
        <v>157614.10962806395</v>
      </c>
      <c r="P123" s="6">
        <v>30060.31</v>
      </c>
      <c r="Q123" s="7">
        <f>Table3111213[[#This Row],[Cases (general)]]/Table3111213[[#This Row],[Population (&gt;45 years) Mid-Year 2012]]*100</f>
        <v>19.072093273207578</v>
      </c>
      <c r="R123" s="10">
        <v>10252.356615219007</v>
      </c>
      <c r="S123" s="27">
        <f>Table3111213[[#This Row],[Cases (severe)]]/Table3111213[[#This Row],[Population (&gt;45 years) Mid-Year 2012]]*100</f>
        <v>6.504720065616211</v>
      </c>
    </row>
    <row r="124" spans="1:19" s="14" customFormat="1" ht="15" customHeight="1" x14ac:dyDescent="0.65">
      <c r="A124" s="14" t="s">
        <v>1173</v>
      </c>
      <c r="B124" s="14" t="s">
        <v>1025</v>
      </c>
      <c r="C124" s="21">
        <v>78333.067007094302</v>
      </c>
      <c r="D124" s="21">
        <v>15222.87</v>
      </c>
      <c r="E124" s="22">
        <v>19.433517136028044</v>
      </c>
      <c r="F124" s="14">
        <v>18.23</v>
      </c>
      <c r="G124" s="14">
        <v>20.51</v>
      </c>
      <c r="H124" s="21">
        <v>5322.2681919412798</v>
      </c>
      <c r="I124" s="22">
        <v>6.7944059407180983</v>
      </c>
      <c r="J124" s="22">
        <v>5.99</v>
      </c>
      <c r="K124" s="22">
        <v>7.64</v>
      </c>
      <c r="L124" s="15"/>
      <c r="M124" s="5" t="s">
        <v>1174</v>
      </c>
      <c r="N124" s="5" t="s">
        <v>1175</v>
      </c>
      <c r="O124" s="6">
        <v>109970.06335281876</v>
      </c>
      <c r="P124" s="6">
        <v>22127.41</v>
      </c>
      <c r="Q124" s="7">
        <f>Table3111213[[#This Row],[Cases (general)]]/Table3111213[[#This Row],[Population (&gt;45 years) Mid-Year 2012]]*100</f>
        <v>20.12130331234626</v>
      </c>
      <c r="R124" s="10">
        <v>8342.1777404222466</v>
      </c>
      <c r="S124" s="27">
        <f>Table3111213[[#This Row],[Cases (severe)]]/Table3111213[[#This Row],[Population (&gt;45 years) Mid-Year 2012]]*100</f>
        <v>7.5858624484537218</v>
      </c>
    </row>
    <row r="125" spans="1:19" s="14" customFormat="1" ht="15" customHeight="1" x14ac:dyDescent="0.65">
      <c r="A125" s="15" t="s">
        <v>1176</v>
      </c>
      <c r="B125" s="15" t="s">
        <v>1177</v>
      </c>
      <c r="C125" s="16">
        <v>56278.677358511835</v>
      </c>
      <c r="D125" s="16">
        <v>10968.07</v>
      </c>
      <c r="E125" s="17">
        <v>19.488855308610304</v>
      </c>
      <c r="F125" s="15">
        <v>18.260000000000002</v>
      </c>
      <c r="G125" s="15">
        <v>20.53</v>
      </c>
      <c r="H125" s="16">
        <v>4154.7087169740953</v>
      </c>
      <c r="I125" s="17">
        <v>7.3823905834158934</v>
      </c>
      <c r="J125" s="17">
        <v>6.36</v>
      </c>
      <c r="K125" s="17">
        <v>8.44</v>
      </c>
      <c r="L125" s="15"/>
      <c r="M125" s="9" t="s">
        <v>1178</v>
      </c>
      <c r="N125" s="9" t="s">
        <v>1179</v>
      </c>
      <c r="O125" s="10">
        <v>88564.400271246064</v>
      </c>
      <c r="P125" s="10">
        <v>14807.1</v>
      </c>
      <c r="Q125" s="27">
        <f>Table3111213[[#This Row],[Cases (general)]]/Table3111213[[#This Row],[Population (&gt;45 years) Mid-Year 2012]]*100</f>
        <v>16.719020232339762</v>
      </c>
      <c r="R125" s="10">
        <v>4769.0385566028981</v>
      </c>
      <c r="S125" s="27">
        <f>Table3111213[[#This Row],[Cases (severe)]]/Table3111213[[#This Row],[Population (&gt;45 years) Mid-Year 2012]]*100</f>
        <v>5.3848256658395144</v>
      </c>
    </row>
    <row r="126" spans="1:19" s="14" customFormat="1" ht="15" customHeight="1" x14ac:dyDescent="0.65">
      <c r="A126" s="14" t="s">
        <v>1180</v>
      </c>
      <c r="B126" s="14" t="s">
        <v>1181</v>
      </c>
      <c r="C126" s="21">
        <v>94257.473727391494</v>
      </c>
      <c r="D126" s="21">
        <v>17784.400000000001</v>
      </c>
      <c r="E126" s="22">
        <v>18.867893756027755</v>
      </c>
      <c r="F126" s="14">
        <v>17.649999999999999</v>
      </c>
      <c r="G126" s="14">
        <v>19.97</v>
      </c>
      <c r="H126" s="21">
        <v>6112.7857189956376</v>
      </c>
      <c r="I126" s="22">
        <v>6.4852014215280978</v>
      </c>
      <c r="J126" s="22">
        <v>5.74</v>
      </c>
      <c r="K126" s="22">
        <v>7.3</v>
      </c>
      <c r="L126" s="15"/>
      <c r="M126" s="5" t="s">
        <v>1182</v>
      </c>
      <c r="N126" s="5" t="s">
        <v>1183</v>
      </c>
      <c r="O126" s="6">
        <v>90571.437963971694</v>
      </c>
      <c r="P126" s="6">
        <v>16335.21</v>
      </c>
      <c r="Q126" s="7">
        <f>Table3111213[[#This Row],[Cases (general)]]/Table3111213[[#This Row],[Population (&gt;45 years) Mid-Year 2012]]*100</f>
        <v>18.035718949828269</v>
      </c>
      <c r="R126" s="10">
        <v>5212.503878923947</v>
      </c>
      <c r="S126" s="27">
        <f>Table3111213[[#This Row],[Cases (severe)]]/Table3111213[[#This Row],[Population (&gt;45 years) Mid-Year 2012]]*100</f>
        <v>5.7551298688637615</v>
      </c>
    </row>
    <row r="127" spans="1:19" s="14" customFormat="1" ht="15" customHeight="1" x14ac:dyDescent="0.65">
      <c r="A127" s="14" t="s">
        <v>1184</v>
      </c>
      <c r="B127" s="14" t="s">
        <v>1185</v>
      </c>
      <c r="C127" s="21">
        <v>99345.328459116354</v>
      </c>
      <c r="D127" s="21">
        <v>17886.61</v>
      </c>
      <c r="E127" s="22">
        <v>18.004480208005845</v>
      </c>
      <c r="F127" s="14">
        <v>16.850000000000001</v>
      </c>
      <c r="G127" s="14">
        <v>19.059999999999999</v>
      </c>
      <c r="H127" s="21">
        <v>6016.4871355753094</v>
      </c>
      <c r="I127" s="22">
        <v>6.0561341741254662</v>
      </c>
      <c r="J127" s="22">
        <v>5.3199999999999994</v>
      </c>
      <c r="K127" s="22">
        <v>6.8599999999999994</v>
      </c>
      <c r="L127" s="15"/>
      <c r="M127" s="5" t="s">
        <v>1186</v>
      </c>
      <c r="N127" s="5" t="s">
        <v>1187</v>
      </c>
      <c r="O127" s="6">
        <v>81531.780328527908</v>
      </c>
      <c r="P127" s="6">
        <v>15519.33</v>
      </c>
      <c r="Q127" s="7">
        <f>Table3111213[[#This Row],[Cases (general)]]/Table3111213[[#This Row],[Population (&gt;45 years) Mid-Year 2012]]*100</f>
        <v>19.034700257329963</v>
      </c>
      <c r="R127" s="10">
        <v>5448.1967972888897</v>
      </c>
      <c r="S127" s="27">
        <f>Table3111213[[#This Row],[Cases (severe)]]/Table3111213[[#This Row],[Population (&gt;45 years) Mid-Year 2012]]*100</f>
        <v>6.6822983324240859</v>
      </c>
    </row>
    <row r="128" spans="1:19" s="14" customFormat="1" ht="15" customHeight="1" x14ac:dyDescent="0.65">
      <c r="A128" s="14" t="s">
        <v>1188</v>
      </c>
      <c r="B128" s="14" t="s">
        <v>1029</v>
      </c>
      <c r="C128" s="21">
        <v>99563.383576768581</v>
      </c>
      <c r="D128" s="21">
        <v>18217.29</v>
      </c>
      <c r="E128" s="22">
        <v>18.297178486258975</v>
      </c>
      <c r="F128" s="14">
        <v>17.100000000000001</v>
      </c>
      <c r="G128" s="14">
        <v>19.350000000000001</v>
      </c>
      <c r="H128" s="21">
        <v>6355.0628046720667</v>
      </c>
      <c r="I128" s="22">
        <v>6.3829310285051983</v>
      </c>
      <c r="J128" s="22">
        <v>5.58</v>
      </c>
      <c r="K128" s="22">
        <v>7.23</v>
      </c>
      <c r="L128" s="15"/>
      <c r="M128" s="5" t="s">
        <v>1189</v>
      </c>
      <c r="N128" s="5" t="s">
        <v>1190</v>
      </c>
      <c r="O128" s="6">
        <v>127263.76463299058</v>
      </c>
      <c r="P128" s="6">
        <v>22747.97</v>
      </c>
      <c r="Q128" s="7">
        <f>Table3111213[[#This Row],[Cases (general)]]/Table3111213[[#This Row],[Population (&gt;45 years) Mid-Year 2012]]*100</f>
        <v>17.87466374706241</v>
      </c>
      <c r="R128" s="10">
        <v>7382.3988841117907</v>
      </c>
      <c r="S128" s="27">
        <f>Table3111213[[#This Row],[Cases (severe)]]/Table3111213[[#This Row],[Population (&gt;45 years) Mid-Year 2012]]*100</f>
        <v>5.8008647672819604</v>
      </c>
    </row>
    <row r="129" spans="1:19" s="14" customFormat="1" ht="15" customHeight="1" x14ac:dyDescent="0.65">
      <c r="A129" s="14" t="s">
        <v>1191</v>
      </c>
      <c r="B129" s="14" t="s">
        <v>1032</v>
      </c>
      <c r="C129" s="21">
        <v>98502.573397794433</v>
      </c>
      <c r="D129" s="21">
        <v>18201.259999999998</v>
      </c>
      <c r="E129" s="22">
        <v>18.47795379567976</v>
      </c>
      <c r="F129" s="14">
        <v>17.239999999999998</v>
      </c>
      <c r="G129" s="14">
        <v>19.59</v>
      </c>
      <c r="H129" s="21">
        <v>5967.8128415575929</v>
      </c>
      <c r="I129" s="22">
        <v>6.058534870683344</v>
      </c>
      <c r="J129" s="22">
        <v>5.3100000000000005</v>
      </c>
      <c r="K129" s="22">
        <v>6.8500000000000005</v>
      </c>
      <c r="L129" s="15"/>
      <c r="M129" s="5" t="s">
        <v>1192</v>
      </c>
      <c r="N129" s="5" t="s">
        <v>1193</v>
      </c>
      <c r="O129" s="6">
        <v>264650.75630055653</v>
      </c>
      <c r="P129" s="6">
        <v>45305.75</v>
      </c>
      <c r="Q129" s="7">
        <f>Table3111213[[#This Row],[Cases (general)]]/Table3111213[[#This Row],[Population (&gt;45 years) Mid-Year 2012]]*100</f>
        <v>17.119070670082468</v>
      </c>
      <c r="R129" s="10">
        <v>13703.707189366938</v>
      </c>
      <c r="S129" s="27">
        <f>Table3111213[[#This Row],[Cases (severe)]]/Table3111213[[#This Row],[Population (&gt;45 years) Mid-Year 2012]]*100</f>
        <v>5.1780343955654589</v>
      </c>
    </row>
    <row r="130" spans="1:19" s="14" customFormat="1" ht="15" customHeight="1" x14ac:dyDescent="0.65">
      <c r="A130" s="14" t="s">
        <v>1194</v>
      </c>
      <c r="B130" s="14" t="s">
        <v>1195</v>
      </c>
      <c r="C130" s="21">
        <v>149365.39585764756</v>
      </c>
      <c r="D130" s="21">
        <v>25382.01</v>
      </c>
      <c r="E130" s="22">
        <v>16.993233174429694</v>
      </c>
      <c r="F130" s="14">
        <v>15.8</v>
      </c>
      <c r="G130" s="14">
        <v>18.079999999999998</v>
      </c>
      <c r="H130" s="21">
        <v>7826.9992706952225</v>
      </c>
      <c r="I130" s="22">
        <v>5.2401695909938555</v>
      </c>
      <c r="J130" s="22">
        <v>4.5900000000000007</v>
      </c>
      <c r="K130" s="22">
        <v>5.93</v>
      </c>
      <c r="L130" s="15"/>
      <c r="M130" s="5" t="s">
        <v>1196</v>
      </c>
      <c r="N130" s="5" t="s">
        <v>1197</v>
      </c>
      <c r="O130" s="6">
        <v>52337.806622639684</v>
      </c>
      <c r="P130" s="6">
        <v>9410.6749999999993</v>
      </c>
      <c r="Q130" s="7">
        <f>Table3111213[[#This Row],[Cases (general)]]/Table3111213[[#This Row],[Population (&gt;45 years) Mid-Year 2012]]*100</f>
        <v>17.98064459951831</v>
      </c>
      <c r="R130" s="10">
        <v>3105.0974281593676</v>
      </c>
      <c r="S130" s="27">
        <f>Table3111213[[#This Row],[Cases (severe)]]/Table3111213[[#This Row],[Population (&gt;45 years) Mid-Year 2012]]*100</f>
        <v>5.9328000704106705</v>
      </c>
    </row>
    <row r="131" spans="1:19" s="14" customFormat="1" ht="15" customHeight="1" x14ac:dyDescent="0.65">
      <c r="A131" s="14" t="s">
        <v>1198</v>
      </c>
      <c r="B131" s="14" t="s">
        <v>1199</v>
      </c>
      <c r="C131" s="21">
        <v>430786.03847623564</v>
      </c>
      <c r="D131" s="21">
        <v>76254.83</v>
      </c>
      <c r="E131" s="22">
        <v>17.701323438829743</v>
      </c>
      <c r="F131" s="14">
        <v>16.5</v>
      </c>
      <c r="G131" s="14">
        <v>18.790000000000003</v>
      </c>
      <c r="H131" s="21">
        <v>24805.634762805814</v>
      </c>
      <c r="I131" s="22">
        <v>5.7582257620865889</v>
      </c>
      <c r="J131" s="22">
        <v>5.0599999999999996</v>
      </c>
      <c r="K131" s="22">
        <v>6.5100000000000007</v>
      </c>
      <c r="L131" s="15"/>
      <c r="M131" s="5" t="s">
        <v>1200</v>
      </c>
      <c r="N131" s="5" t="s">
        <v>1201</v>
      </c>
      <c r="O131" s="6">
        <v>162098.91394492768</v>
      </c>
      <c r="P131" s="6">
        <v>29138.1</v>
      </c>
      <c r="Q131" s="7">
        <f>Table3111213[[#This Row],[Cases (general)]]/Table3111213[[#This Row],[Population (&gt;45 years) Mid-Year 2012]]*100</f>
        <v>17.975505998701216</v>
      </c>
      <c r="R131" s="10">
        <v>9494.2204208284729</v>
      </c>
      <c r="S131" s="27">
        <f>Table3111213[[#This Row],[Cases (severe)]]/Table3111213[[#This Row],[Population (&gt;45 years) Mid-Year 2012]]*100</f>
        <v>5.8570536901031227</v>
      </c>
    </row>
    <row r="132" spans="1:19" s="14" customFormat="1" ht="15" customHeight="1" x14ac:dyDescent="0.65">
      <c r="A132" s="15" t="s">
        <v>1202</v>
      </c>
      <c r="B132" s="15" t="s">
        <v>1042</v>
      </c>
      <c r="C132" s="16">
        <v>163422.37314863157</v>
      </c>
      <c r="D132" s="16">
        <v>31227.360000000001</v>
      </c>
      <c r="E132" s="17">
        <v>19.108375064165127</v>
      </c>
      <c r="F132" s="15">
        <v>17.82</v>
      </c>
      <c r="G132" s="15">
        <v>20.25</v>
      </c>
      <c r="H132" s="16">
        <v>10329.894182115419</v>
      </c>
      <c r="I132" s="17">
        <v>6.3209803972192615</v>
      </c>
      <c r="J132" s="17">
        <v>5.56</v>
      </c>
      <c r="K132" s="17">
        <v>7.13</v>
      </c>
      <c r="L132" s="15"/>
      <c r="M132" s="9" t="s">
        <v>1203</v>
      </c>
      <c r="N132" s="9" t="s">
        <v>1204</v>
      </c>
      <c r="O132" s="10">
        <v>76612.745013667634</v>
      </c>
      <c r="P132" s="10">
        <v>11600.81</v>
      </c>
      <c r="Q132" s="27">
        <f>Table3111213[[#This Row],[Cases (general)]]/Table3111213[[#This Row],[Population (&gt;45 years) Mid-Year 2012]]*100</f>
        <v>15.142141164541783</v>
      </c>
      <c r="R132" s="10">
        <v>3239.2665459533332</v>
      </c>
      <c r="S132" s="27">
        <f>Table3111213[[#This Row],[Cases (severe)]]/Table3111213[[#This Row],[Population (&gt;45 years) Mid-Year 2012]]*100</f>
        <v>4.2281040124269804</v>
      </c>
    </row>
    <row r="133" spans="1:19" s="14" customFormat="1" ht="15" customHeight="1" x14ac:dyDescent="0.65">
      <c r="A133" s="14" t="s">
        <v>1205</v>
      </c>
      <c r="B133" s="14" t="s">
        <v>1206</v>
      </c>
      <c r="C133" s="21">
        <v>78825.6424934112</v>
      </c>
      <c r="D133" s="21">
        <v>13727.16</v>
      </c>
      <c r="E133" s="22">
        <v>17.414586885412842</v>
      </c>
      <c r="F133" s="14">
        <v>16.170000000000002</v>
      </c>
      <c r="G133" s="14">
        <v>18.54</v>
      </c>
      <c r="H133" s="21">
        <v>4483.622733974039</v>
      </c>
      <c r="I133" s="22">
        <v>5.6880243597617755</v>
      </c>
      <c r="J133" s="22">
        <v>4.99</v>
      </c>
      <c r="K133" s="22">
        <v>6.43</v>
      </c>
      <c r="L133" s="15"/>
      <c r="M133" s="5" t="s">
        <v>1207</v>
      </c>
      <c r="N133" s="5" t="s">
        <v>1208</v>
      </c>
      <c r="O133" s="6">
        <v>102419.98534192114</v>
      </c>
      <c r="P133" s="6">
        <v>18893.93</v>
      </c>
      <c r="Q133" s="7">
        <f>Table3111213[[#This Row],[Cases (general)]]/Table3111213[[#This Row],[Population (&gt;45 years) Mid-Year 2012]]*100</f>
        <v>18.447503128343641</v>
      </c>
      <c r="R133" s="10">
        <v>6362.561248116097</v>
      </c>
      <c r="S133" s="27">
        <f>Table3111213[[#This Row],[Cases (severe)]]/Table3111213[[#This Row],[Population (&gt;45 years) Mid-Year 2012]]*100</f>
        <v>6.2122262826685457</v>
      </c>
    </row>
    <row r="134" spans="1:19" s="14" customFormat="1" ht="15" customHeight="1" x14ac:dyDescent="0.65">
      <c r="A134" s="14" t="s">
        <v>1209</v>
      </c>
      <c r="B134" s="14" t="s">
        <v>1210</v>
      </c>
      <c r="C134" s="21">
        <v>99540.845599580629</v>
      </c>
      <c r="D134" s="21">
        <v>18403.349999999999</v>
      </c>
      <c r="E134" s="22">
        <v>18.488239565525184</v>
      </c>
      <c r="F134" s="14">
        <v>17.299999999999997</v>
      </c>
      <c r="G134" s="14">
        <v>19.53</v>
      </c>
      <c r="H134" s="21">
        <v>6574.5524869129613</v>
      </c>
      <c r="I134" s="22">
        <v>6.6048796467476079</v>
      </c>
      <c r="J134" s="22">
        <v>5.76</v>
      </c>
      <c r="K134" s="22">
        <v>7.4899999999999993</v>
      </c>
      <c r="L134" s="15"/>
      <c r="M134" s="5" t="s">
        <v>1211</v>
      </c>
      <c r="N134" s="5" t="s">
        <v>1212</v>
      </c>
      <c r="O134" s="6">
        <v>398627.85056021682</v>
      </c>
      <c r="P134" s="6">
        <v>69009.203999999998</v>
      </c>
      <c r="Q134" s="7">
        <f>Table3111213[[#This Row],[Cases (general)]]/Table3111213[[#This Row],[Population (&gt;45 years) Mid-Year 2012]]*100</f>
        <v>17.311686552511826</v>
      </c>
      <c r="R134" s="10">
        <v>22233.260845169309</v>
      </c>
      <c r="S134" s="27">
        <f>Table3111213[[#This Row],[Cases (severe)]]/Table3111213[[#This Row],[Population (&gt;45 years) Mid-Year 2012]]*100</f>
        <v>5.5774479414630731</v>
      </c>
    </row>
    <row r="135" spans="1:19" s="14" customFormat="1" ht="15" customHeight="1" x14ac:dyDescent="0.65">
      <c r="A135" s="14" t="s">
        <v>1213</v>
      </c>
      <c r="B135" s="14" t="s">
        <v>1214</v>
      </c>
      <c r="C135" s="21">
        <v>64091.267265473703</v>
      </c>
      <c r="D135" s="21">
        <v>12040.68</v>
      </c>
      <c r="E135" s="22">
        <v>18.786771605133133</v>
      </c>
      <c r="F135" s="14">
        <v>17.59</v>
      </c>
      <c r="G135" s="14">
        <v>19.84</v>
      </c>
      <c r="H135" s="21">
        <v>4138.035348084547</v>
      </c>
      <c r="I135" s="22">
        <v>6.4564709773122066</v>
      </c>
      <c r="J135" s="22">
        <v>5.67</v>
      </c>
      <c r="K135" s="22">
        <v>7.2900000000000009</v>
      </c>
      <c r="L135" s="15"/>
      <c r="M135" s="5" t="s">
        <v>1215</v>
      </c>
      <c r="N135" s="5" t="s">
        <v>1216</v>
      </c>
      <c r="O135" s="6">
        <v>139698.79087851921</v>
      </c>
      <c r="P135" s="6">
        <v>28158.79</v>
      </c>
      <c r="Q135" s="7">
        <f>Table3111213[[#This Row],[Cases (general)]]/Table3111213[[#This Row],[Population (&gt;45 years) Mid-Year 2012]]*100</f>
        <v>20.156788632828345</v>
      </c>
      <c r="R135" s="10">
        <v>10217.533360098452</v>
      </c>
      <c r="S135" s="27">
        <f>Table3111213[[#This Row],[Cases (severe)]]/Table3111213[[#This Row],[Population (&gt;45 years) Mid-Year 2012]]*100</f>
        <v>7.3139740837009288</v>
      </c>
    </row>
    <row r="136" spans="1:19" s="14" customFormat="1" ht="15" customHeight="1" x14ac:dyDescent="0.65">
      <c r="A136" s="14" t="s">
        <v>1217</v>
      </c>
      <c r="B136" s="14" t="s">
        <v>1218</v>
      </c>
      <c r="C136" s="21">
        <v>40081.556939303708</v>
      </c>
      <c r="D136" s="21">
        <v>7212.3770000000004</v>
      </c>
      <c r="E136" s="22">
        <v>17.994253593795882</v>
      </c>
      <c r="F136" s="14">
        <v>16.850000000000001</v>
      </c>
      <c r="G136" s="14">
        <v>19.02</v>
      </c>
      <c r="H136" s="21">
        <v>2414.9068567627851</v>
      </c>
      <c r="I136" s="22">
        <v>6.0249825865743194</v>
      </c>
      <c r="J136" s="22">
        <v>5.33</v>
      </c>
      <c r="K136" s="22">
        <v>6.76</v>
      </c>
      <c r="L136" s="15"/>
      <c r="M136" s="5" t="s">
        <v>1219</v>
      </c>
      <c r="N136" s="5" t="s">
        <v>1220</v>
      </c>
      <c r="O136" s="6">
        <v>156326.32503369599</v>
      </c>
      <c r="P136" s="6">
        <v>27577.16</v>
      </c>
      <c r="Q136" s="7">
        <f>Table3111213[[#This Row],[Cases (general)]]/Table3111213[[#This Row],[Population (&gt;45 years) Mid-Year 2012]]*100</f>
        <v>17.640765235193605</v>
      </c>
      <c r="R136" s="10">
        <v>9221.8976042018821</v>
      </c>
      <c r="S136" s="27">
        <f>Table3111213[[#This Row],[Cases (severe)]]/Table3111213[[#This Row],[Population (&gt;45 years) Mid-Year 2012]]*100</f>
        <v>5.899132856999044</v>
      </c>
    </row>
    <row r="137" spans="1:19" s="14" customFormat="1" ht="15" customHeight="1" x14ac:dyDescent="0.65">
      <c r="A137" s="15" t="s">
        <v>1221</v>
      </c>
      <c r="B137" s="15" t="s">
        <v>1048</v>
      </c>
      <c r="C137" s="16">
        <v>89858.693339316713</v>
      </c>
      <c r="D137" s="16">
        <v>17738.28</v>
      </c>
      <c r="E137" s="17">
        <v>19.740193564820959</v>
      </c>
      <c r="F137" s="15">
        <v>18.54</v>
      </c>
      <c r="G137" s="15">
        <v>20.77</v>
      </c>
      <c r="H137" s="16">
        <v>6513.9070448290086</v>
      </c>
      <c r="I137" s="17">
        <v>7.2490566752591512</v>
      </c>
      <c r="J137" s="17">
        <v>6.32</v>
      </c>
      <c r="K137" s="17">
        <v>8.23</v>
      </c>
      <c r="L137" s="15"/>
      <c r="M137" s="9" t="s">
        <v>1222</v>
      </c>
      <c r="N137" s="9" t="s">
        <v>1223</v>
      </c>
      <c r="O137" s="10">
        <v>99060.884135099506</v>
      </c>
      <c r="P137" s="10">
        <v>19399.88</v>
      </c>
      <c r="Q137" s="27">
        <f>Table3111213[[#This Row],[Cases (general)]]/Table3111213[[#This Row],[Population (&gt;45 years) Mid-Year 2012]]*100</f>
        <v>19.583794521299033</v>
      </c>
      <c r="R137" s="10">
        <v>7457.9874619363418</v>
      </c>
      <c r="S137" s="27">
        <f>Table3111213[[#This Row],[Cases (severe)]]/Table3111213[[#This Row],[Population (&gt;45 years) Mid-Year 2012]]*100</f>
        <v>7.5286905896833289</v>
      </c>
    </row>
    <row r="138" spans="1:19" s="14" customFormat="1" ht="15" customHeight="1" x14ac:dyDescent="0.65">
      <c r="A138" s="14" t="s">
        <v>1224</v>
      </c>
      <c r="B138" s="14" t="s">
        <v>1052</v>
      </c>
      <c r="C138" s="21">
        <v>279090.99936596194</v>
      </c>
      <c r="D138" s="21">
        <v>47558.84</v>
      </c>
      <c r="E138" s="22">
        <v>17.040621198119617</v>
      </c>
      <c r="F138" s="14">
        <v>15.840000000000002</v>
      </c>
      <c r="G138" s="14">
        <v>18.14</v>
      </c>
      <c r="H138" s="21">
        <v>14415.007937928589</v>
      </c>
      <c r="I138" s="22">
        <v>5.1649852438470765</v>
      </c>
      <c r="J138" s="22">
        <v>4.5600000000000005</v>
      </c>
      <c r="K138" s="22">
        <v>5.82</v>
      </c>
      <c r="L138" s="15"/>
      <c r="M138" s="15"/>
      <c r="N138" s="15"/>
    </row>
    <row r="139" spans="1:19" s="14" customFormat="1" ht="15" customHeight="1" x14ac:dyDescent="0.65">
      <c r="A139" s="14" t="s">
        <v>1225</v>
      </c>
      <c r="B139" s="14" t="s">
        <v>1055</v>
      </c>
      <c r="C139" s="21">
        <v>74515.70752974764</v>
      </c>
      <c r="D139" s="21">
        <v>14024.36</v>
      </c>
      <c r="E139" s="22">
        <v>18.820676156636228</v>
      </c>
      <c r="F139" s="14">
        <v>17.649999999999999</v>
      </c>
      <c r="G139" s="14">
        <v>19.86</v>
      </c>
      <c r="H139" s="21">
        <v>4977.4368681646056</v>
      </c>
      <c r="I139" s="22">
        <v>6.679714966374771</v>
      </c>
      <c r="J139" s="22">
        <v>5.87</v>
      </c>
      <c r="K139" s="22">
        <v>7.55</v>
      </c>
      <c r="L139" s="15"/>
      <c r="M139" s="15"/>
      <c r="N139" s="15"/>
    </row>
    <row r="140" spans="1:19" s="14" customFormat="1" ht="15" customHeight="1" x14ac:dyDescent="0.65">
      <c r="A140" s="14" t="s">
        <v>1226</v>
      </c>
      <c r="B140" s="14" t="s">
        <v>1059</v>
      </c>
      <c r="C140" s="21">
        <v>82103.895113325969</v>
      </c>
      <c r="D140" s="21">
        <v>14140.18</v>
      </c>
      <c r="E140" s="22">
        <v>17.222301061944336</v>
      </c>
      <c r="F140" s="14">
        <v>15.950000000000001</v>
      </c>
      <c r="G140" s="14">
        <v>18.329999999999998</v>
      </c>
      <c r="H140" s="21">
        <v>4531.9708921178162</v>
      </c>
      <c r="I140" s="22">
        <v>5.5198004174718855</v>
      </c>
      <c r="J140" s="22">
        <v>4.8099999999999996</v>
      </c>
      <c r="K140" s="22">
        <v>6.2700000000000005</v>
      </c>
      <c r="L140" s="15"/>
      <c r="M140" s="15"/>
      <c r="N140" s="15"/>
    </row>
    <row r="141" spans="1:19" s="14" customFormat="1" ht="15" customHeight="1" x14ac:dyDescent="0.65">
      <c r="A141" s="14" t="s">
        <v>1227</v>
      </c>
      <c r="B141" s="14" t="s">
        <v>1228</v>
      </c>
      <c r="C141" s="21">
        <v>76887.449231702703</v>
      </c>
      <c r="D141" s="21">
        <v>13917.13</v>
      </c>
      <c r="E141" s="22">
        <v>18.100652497991316</v>
      </c>
      <c r="F141" s="14">
        <v>16.88</v>
      </c>
      <c r="G141" s="14">
        <v>19.18</v>
      </c>
      <c r="H141" s="21">
        <v>4553.6776990702438</v>
      </c>
      <c r="I141" s="22">
        <v>5.9225268684834393</v>
      </c>
      <c r="J141" s="22">
        <v>5.19</v>
      </c>
      <c r="K141" s="22">
        <v>6.7100000000000009</v>
      </c>
      <c r="L141" s="15"/>
      <c r="M141" s="15"/>
      <c r="N141" s="15"/>
    </row>
    <row r="142" spans="1:19" s="14" customFormat="1" ht="15" customHeight="1" x14ac:dyDescent="0.65">
      <c r="A142" s="14" t="s">
        <v>1229</v>
      </c>
      <c r="B142" s="14" t="s">
        <v>1230</v>
      </c>
      <c r="C142" s="21">
        <v>74863.48632000685</v>
      </c>
      <c r="D142" s="21">
        <v>10988.34</v>
      </c>
      <c r="E142" s="22">
        <v>14.677836339373668</v>
      </c>
      <c r="F142" s="14">
        <v>13.469999999999999</v>
      </c>
      <c r="G142" s="14">
        <v>15.82</v>
      </c>
      <c r="H142" s="21">
        <v>2920.9719951906131</v>
      </c>
      <c r="I142" s="22">
        <v>3.9017327397520312</v>
      </c>
      <c r="J142" s="22">
        <v>3.35</v>
      </c>
      <c r="K142" s="22">
        <v>4.5</v>
      </c>
      <c r="L142" s="15"/>
      <c r="M142" s="15"/>
      <c r="N142" s="15"/>
    </row>
    <row r="143" spans="1:19" s="14" customFormat="1" ht="15" customHeight="1" x14ac:dyDescent="0.65">
      <c r="A143" s="14" t="s">
        <v>1231</v>
      </c>
      <c r="B143" s="14" t="s">
        <v>1062</v>
      </c>
      <c r="C143" s="21">
        <v>114163.37771856757</v>
      </c>
      <c r="D143" s="21">
        <v>22123.3</v>
      </c>
      <c r="E143" s="22">
        <v>19.378631258211151</v>
      </c>
      <c r="F143" s="14">
        <v>18.170000000000002</v>
      </c>
      <c r="G143" s="14">
        <v>20.43</v>
      </c>
      <c r="H143" s="21">
        <v>8041.7431774250035</v>
      </c>
      <c r="I143" s="22">
        <v>7.0440624413137281</v>
      </c>
      <c r="J143" s="22">
        <v>6.15</v>
      </c>
      <c r="K143" s="22">
        <v>7.9799999999999995</v>
      </c>
      <c r="L143" s="15"/>
      <c r="M143" s="15"/>
      <c r="N143" s="15"/>
    </row>
    <row r="144" spans="1:19" s="14" customFormat="1" ht="15" customHeight="1" x14ac:dyDescent="0.65">
      <c r="A144" s="14" t="s">
        <v>1232</v>
      </c>
      <c r="B144" s="14" t="s">
        <v>1233</v>
      </c>
      <c r="C144" s="21">
        <v>57127.180707593958</v>
      </c>
      <c r="D144" s="21">
        <v>9215.9230000000007</v>
      </c>
      <c r="E144" s="22">
        <v>16.132290944256106</v>
      </c>
      <c r="F144" s="14">
        <v>14.87</v>
      </c>
      <c r="G144" s="14">
        <v>17.299999999999997</v>
      </c>
      <c r="H144" s="21">
        <v>2618.7740202908071</v>
      </c>
      <c r="I144" s="22">
        <v>4.5841093200520318</v>
      </c>
      <c r="J144" s="22">
        <v>4</v>
      </c>
      <c r="K144" s="22">
        <v>5.21</v>
      </c>
      <c r="L144" s="15"/>
      <c r="M144" s="15"/>
      <c r="N144" s="15"/>
    </row>
    <row r="145" spans="1:14" s="14" customFormat="1" ht="15" customHeight="1" x14ac:dyDescent="0.65">
      <c r="A145" s="15" t="s">
        <v>1234</v>
      </c>
      <c r="B145" s="15" t="s">
        <v>1066</v>
      </c>
      <c r="C145" s="16">
        <v>91332.462518266257</v>
      </c>
      <c r="D145" s="16">
        <v>18223.46</v>
      </c>
      <c r="E145" s="17">
        <v>19.95288367085838</v>
      </c>
      <c r="F145" s="15">
        <v>18.77</v>
      </c>
      <c r="G145" s="15">
        <v>20.97</v>
      </c>
      <c r="H145" s="16">
        <v>7035.3765776859173</v>
      </c>
      <c r="I145" s="17">
        <v>7.7030414810640231</v>
      </c>
      <c r="J145" s="17">
        <v>6.74</v>
      </c>
      <c r="K145" s="17">
        <v>8.7200000000000006</v>
      </c>
      <c r="L145" s="15"/>
      <c r="M145" s="15"/>
      <c r="N145" s="15"/>
    </row>
    <row r="146" spans="1:14" s="14" customFormat="1" ht="15" customHeight="1" x14ac:dyDescent="0.65">
      <c r="A146" s="14" t="s">
        <v>1235</v>
      </c>
      <c r="B146" s="14" t="s">
        <v>1070</v>
      </c>
      <c r="C146" s="21">
        <v>167399.33435026094</v>
      </c>
      <c r="D146" s="21">
        <v>32937.26</v>
      </c>
      <c r="E146" s="22">
        <v>19.675860795887722</v>
      </c>
      <c r="F146" s="14">
        <v>18.47</v>
      </c>
      <c r="G146" s="14">
        <v>20.7</v>
      </c>
      <c r="H146" s="21">
        <v>12804.014458879661</v>
      </c>
      <c r="I146" s="22">
        <v>7.6487841186297034</v>
      </c>
      <c r="J146" s="22">
        <v>6.660000000000001</v>
      </c>
      <c r="K146" s="22">
        <v>8.68</v>
      </c>
      <c r="L146" s="15"/>
      <c r="M146" s="15"/>
      <c r="N146" s="15"/>
    </row>
    <row r="147" spans="1:14" s="14" customFormat="1" ht="15" customHeight="1" x14ac:dyDescent="0.65">
      <c r="A147" s="14" t="s">
        <v>1236</v>
      </c>
      <c r="B147" s="14" t="s">
        <v>1237</v>
      </c>
      <c r="C147" s="21">
        <v>55156.506703016501</v>
      </c>
      <c r="D147" s="21">
        <v>10767.27</v>
      </c>
      <c r="E147" s="22">
        <v>19.521305179776984</v>
      </c>
      <c r="F147" s="14">
        <v>18.350000000000001</v>
      </c>
      <c r="G147" s="14">
        <v>20.549999999999997</v>
      </c>
      <c r="H147" s="21">
        <v>3897.1616235973715</v>
      </c>
      <c r="I147" s="22">
        <v>7.0656425086060404</v>
      </c>
      <c r="J147" s="22">
        <v>6.21</v>
      </c>
      <c r="K147" s="22">
        <v>7.99</v>
      </c>
      <c r="L147" s="15"/>
      <c r="M147" s="15"/>
      <c r="N147" s="15"/>
    </row>
    <row r="148" spans="1:14" s="14" customFormat="1" ht="15" customHeight="1" x14ac:dyDescent="0.65">
      <c r="A148" s="14" t="s">
        <v>1238</v>
      </c>
      <c r="B148" s="14" t="s">
        <v>1074</v>
      </c>
      <c r="C148" s="21">
        <v>206812.6674261725</v>
      </c>
      <c r="D148" s="21">
        <v>37538.97</v>
      </c>
      <c r="E148" s="22">
        <v>18.151194734433069</v>
      </c>
      <c r="F148" s="14">
        <v>16.98</v>
      </c>
      <c r="G148" s="14">
        <v>19.189999999999998</v>
      </c>
      <c r="H148" s="21">
        <v>13218.748476839666</v>
      </c>
      <c r="I148" s="22">
        <v>6.3916544348015956</v>
      </c>
      <c r="J148" s="22">
        <v>5.6099999999999994</v>
      </c>
      <c r="K148" s="22">
        <v>7.22</v>
      </c>
      <c r="L148" s="15"/>
      <c r="M148" s="15"/>
      <c r="N148" s="15"/>
    </row>
    <row r="149" spans="1:14" s="14" customFormat="1" ht="15" customHeight="1" x14ac:dyDescent="0.65">
      <c r="A149" s="14" t="s">
        <v>1239</v>
      </c>
      <c r="B149" s="14" t="s">
        <v>1078</v>
      </c>
      <c r="C149" s="21">
        <v>144600.54366630109</v>
      </c>
      <c r="D149" s="21">
        <v>26474.93</v>
      </c>
      <c r="E149" s="22">
        <v>18.309011383177765</v>
      </c>
      <c r="F149" s="14">
        <v>17.059999999999999</v>
      </c>
      <c r="G149" s="14">
        <v>19.420000000000002</v>
      </c>
      <c r="H149" s="21">
        <v>8757.9526551674317</v>
      </c>
      <c r="I149" s="22">
        <v>6.0566528555213495</v>
      </c>
      <c r="J149" s="22">
        <v>5.3199999999999994</v>
      </c>
      <c r="K149" s="22">
        <v>6.8500000000000005</v>
      </c>
      <c r="L149" s="15"/>
      <c r="M149" s="15"/>
      <c r="N149" s="15"/>
    </row>
    <row r="150" spans="1:14" s="14" customFormat="1" ht="15" customHeight="1" x14ac:dyDescent="0.65">
      <c r="A150" s="14" t="s">
        <v>1240</v>
      </c>
      <c r="B150" s="14" t="s">
        <v>1241</v>
      </c>
      <c r="C150" s="21">
        <v>41972.23971232622</v>
      </c>
      <c r="D150" s="21">
        <v>7876.7049999999999</v>
      </c>
      <c r="E150" s="22">
        <v>18.766463391008426</v>
      </c>
      <c r="F150" s="14">
        <v>17.57</v>
      </c>
      <c r="G150" s="14">
        <v>19.8</v>
      </c>
      <c r="H150" s="21">
        <v>2795.607516482436</v>
      </c>
      <c r="I150" s="22">
        <v>6.6606058837225159</v>
      </c>
      <c r="J150" s="22">
        <v>5.76</v>
      </c>
      <c r="K150" s="22">
        <v>7.61</v>
      </c>
      <c r="L150" s="15"/>
      <c r="M150" s="15"/>
      <c r="N150" s="15"/>
    </row>
    <row r="151" spans="1:14" s="14" customFormat="1" ht="15" customHeight="1" x14ac:dyDescent="0.65">
      <c r="A151" s="14" t="s">
        <v>1242</v>
      </c>
      <c r="B151" s="14" t="s">
        <v>1243</v>
      </c>
      <c r="C151" s="21">
        <v>104739.25580362791</v>
      </c>
      <c r="D151" s="21">
        <v>17919.93</v>
      </c>
      <c r="E151" s="22">
        <v>17.109086619440443</v>
      </c>
      <c r="F151" s="14">
        <v>15.97</v>
      </c>
      <c r="G151" s="14">
        <v>18.13</v>
      </c>
      <c r="H151" s="21">
        <v>5889.010169615648</v>
      </c>
      <c r="I151" s="22">
        <v>5.6225429878455708</v>
      </c>
      <c r="J151" s="22">
        <v>4.93</v>
      </c>
      <c r="K151" s="22">
        <v>6.370000000000001</v>
      </c>
      <c r="L151" s="15"/>
      <c r="M151" s="15"/>
      <c r="N151" s="15"/>
    </row>
    <row r="152" spans="1:14" s="14" customFormat="1" ht="15" customHeight="1" x14ac:dyDescent="0.65">
      <c r="A152" s="14" t="s">
        <v>1244</v>
      </c>
      <c r="B152" s="14" t="s">
        <v>1082</v>
      </c>
      <c r="C152" s="21">
        <v>270435.44101939339</v>
      </c>
      <c r="D152" s="21">
        <v>49844.17</v>
      </c>
      <c r="E152" s="22">
        <v>18.43107908198526</v>
      </c>
      <c r="F152" s="14">
        <v>17.21</v>
      </c>
      <c r="G152" s="14">
        <v>19.53</v>
      </c>
      <c r="H152" s="21">
        <v>16593.992800728563</v>
      </c>
      <c r="I152" s="22">
        <v>6.1360278032520279</v>
      </c>
      <c r="J152" s="22">
        <v>5.41</v>
      </c>
      <c r="K152" s="22">
        <v>6.92</v>
      </c>
      <c r="L152" s="15"/>
      <c r="M152" s="15"/>
      <c r="N152" s="15"/>
    </row>
    <row r="153" spans="1:14" s="14" customFormat="1" ht="15" customHeight="1" x14ac:dyDescent="0.65">
      <c r="A153" s="15" t="s">
        <v>1245</v>
      </c>
      <c r="B153" s="15" t="s">
        <v>1246</v>
      </c>
      <c r="C153" s="16">
        <v>79757.387248418425</v>
      </c>
      <c r="D153" s="16">
        <v>13893.73</v>
      </c>
      <c r="E153" s="17">
        <v>17.419991400577768</v>
      </c>
      <c r="F153" s="15">
        <v>16.170000000000002</v>
      </c>
      <c r="G153" s="15">
        <v>18.55</v>
      </c>
      <c r="H153" s="16">
        <v>4395.8733981462719</v>
      </c>
      <c r="I153" s="17">
        <v>5.5115562420856739</v>
      </c>
      <c r="J153" s="17">
        <v>4.82</v>
      </c>
      <c r="K153" s="17">
        <v>6.25</v>
      </c>
      <c r="L153" s="15"/>
      <c r="M153" s="15"/>
      <c r="N153" s="15"/>
    </row>
    <row r="154" spans="1:14" s="14" customFormat="1" ht="15" customHeight="1" x14ac:dyDescent="0.65">
      <c r="A154" s="14" t="s">
        <v>1247</v>
      </c>
      <c r="B154" s="14" t="s">
        <v>1248</v>
      </c>
      <c r="C154" s="21">
        <v>144011.28240159518</v>
      </c>
      <c r="D154" s="21">
        <v>26260.92</v>
      </c>
      <c r="E154" s="22">
        <v>18.235321262377088</v>
      </c>
      <c r="F154" s="14">
        <v>17.010000000000002</v>
      </c>
      <c r="G154" s="14">
        <v>19.329999999999998</v>
      </c>
      <c r="H154" s="21">
        <v>8898.1435489802352</v>
      </c>
      <c r="I154" s="22">
        <v>6.1787834504094352</v>
      </c>
      <c r="J154" s="22">
        <v>5.43</v>
      </c>
      <c r="K154" s="22">
        <v>6.99</v>
      </c>
      <c r="L154" s="15"/>
      <c r="M154" s="15"/>
      <c r="N154" s="15"/>
    </row>
    <row r="155" spans="1:14" s="14" customFormat="1" ht="15" customHeight="1" x14ac:dyDescent="0.65">
      <c r="A155" s="14" t="s">
        <v>1249</v>
      </c>
      <c r="B155" s="14" t="s">
        <v>1250</v>
      </c>
      <c r="C155" s="21">
        <v>98232.487096560813</v>
      </c>
      <c r="D155" s="21">
        <v>18404.98</v>
      </c>
      <c r="E155" s="22">
        <v>18.736143758539097</v>
      </c>
      <c r="F155" s="14">
        <v>17.510000000000002</v>
      </c>
      <c r="G155" s="14">
        <v>19.82</v>
      </c>
      <c r="H155" s="21">
        <v>6208.2177277923138</v>
      </c>
      <c r="I155" s="22">
        <v>6.3199261711069834</v>
      </c>
      <c r="J155" s="22">
        <v>5.56</v>
      </c>
      <c r="K155" s="22">
        <v>7.12</v>
      </c>
      <c r="L155" s="15"/>
      <c r="M155" s="15"/>
      <c r="N155" s="15"/>
    </row>
    <row r="156" spans="1:14" s="14" customFormat="1" ht="15" customHeight="1" x14ac:dyDescent="0.65">
      <c r="A156" s="14" t="s">
        <v>1251</v>
      </c>
      <c r="B156" s="14" t="s">
        <v>1093</v>
      </c>
      <c r="C156" s="21">
        <v>87027.574265152667</v>
      </c>
      <c r="D156" s="21">
        <v>15995.13</v>
      </c>
      <c r="E156" s="22">
        <v>18.379381632844986</v>
      </c>
      <c r="F156" s="14">
        <v>17.18</v>
      </c>
      <c r="G156" s="14">
        <v>19.45</v>
      </c>
      <c r="H156" s="21">
        <v>5180.7884447513034</v>
      </c>
      <c r="I156" s="22">
        <v>5.9530412956865248</v>
      </c>
      <c r="J156" s="22">
        <v>5.28</v>
      </c>
      <c r="K156" s="22">
        <v>6.68</v>
      </c>
      <c r="L156" s="15"/>
      <c r="M156" s="15"/>
      <c r="N156" s="15"/>
    </row>
    <row r="157" spans="1:14" s="14" customFormat="1" ht="15" customHeight="1" x14ac:dyDescent="0.65">
      <c r="A157" s="14" t="s">
        <v>1252</v>
      </c>
      <c r="B157" s="14" t="s">
        <v>1253</v>
      </c>
      <c r="C157" s="21">
        <v>112731.05447037208</v>
      </c>
      <c r="D157" s="21">
        <v>19743.89</v>
      </c>
      <c r="E157" s="22">
        <v>17.514153569094024</v>
      </c>
      <c r="F157" s="14">
        <v>16.21</v>
      </c>
      <c r="G157" s="14">
        <v>18.68</v>
      </c>
      <c r="H157" s="21">
        <v>5889.4735751059497</v>
      </c>
      <c r="I157" s="22">
        <v>5.2243569024480081</v>
      </c>
      <c r="J157" s="22">
        <v>4.5999999999999996</v>
      </c>
      <c r="K157" s="22">
        <v>5.89</v>
      </c>
      <c r="L157" s="15"/>
      <c r="M157" s="15"/>
      <c r="N157" s="15"/>
    </row>
    <row r="158" spans="1:14" s="14" customFormat="1" ht="15" customHeight="1" x14ac:dyDescent="0.65">
      <c r="A158" s="14" t="s">
        <v>1254</v>
      </c>
      <c r="B158" s="14" t="s">
        <v>1255</v>
      </c>
      <c r="C158" s="21">
        <v>91383.727124752593</v>
      </c>
      <c r="D158" s="21">
        <v>17093.669999999998</v>
      </c>
      <c r="E158" s="22">
        <v>18.705376260988523</v>
      </c>
      <c r="F158" s="14">
        <v>17.549999999999997</v>
      </c>
      <c r="G158" s="14">
        <v>19.739999999999998</v>
      </c>
      <c r="H158" s="21">
        <v>6149.6707934583037</v>
      </c>
      <c r="I158" s="22">
        <v>6.7295008688500326</v>
      </c>
      <c r="J158" s="22">
        <v>5.91</v>
      </c>
      <c r="K158" s="22">
        <v>7.61</v>
      </c>
      <c r="L158" s="15"/>
      <c r="M158" s="15"/>
      <c r="N158" s="15"/>
    </row>
    <row r="159" spans="1:14" s="14" customFormat="1" ht="15" customHeight="1" x14ac:dyDescent="0.65">
      <c r="A159" s="14" t="s">
        <v>1256</v>
      </c>
      <c r="B159" s="14" t="s">
        <v>1257</v>
      </c>
      <c r="C159" s="21">
        <v>76690.212481046503</v>
      </c>
      <c r="D159" s="21">
        <v>14664.53</v>
      </c>
      <c r="E159" s="22">
        <v>19.121775159541052</v>
      </c>
      <c r="F159" s="14">
        <v>17.88</v>
      </c>
      <c r="G159" s="14">
        <v>20.23</v>
      </c>
      <c r="H159" s="21">
        <v>5008.6214180606412</v>
      </c>
      <c r="I159" s="22">
        <v>6.5309776326768931</v>
      </c>
      <c r="J159" s="22">
        <v>5.7700000000000005</v>
      </c>
      <c r="K159" s="22">
        <v>7.3400000000000007</v>
      </c>
      <c r="L159" s="15"/>
      <c r="M159" s="15"/>
      <c r="N159" s="15"/>
    </row>
    <row r="160" spans="1:14" s="14" customFormat="1" ht="15" customHeight="1" x14ac:dyDescent="0.65">
      <c r="A160" s="15" t="s">
        <v>1258</v>
      </c>
      <c r="B160" s="15" t="s">
        <v>1259</v>
      </c>
      <c r="C160" s="16">
        <v>51682.223530822252</v>
      </c>
      <c r="D160" s="16">
        <v>9682.3330000000005</v>
      </c>
      <c r="E160" s="17">
        <v>18.734358428339775</v>
      </c>
      <c r="F160" s="15">
        <v>17.59</v>
      </c>
      <c r="G160" s="15">
        <v>19.73</v>
      </c>
      <c r="H160" s="16">
        <v>3583.2094957278709</v>
      </c>
      <c r="I160" s="17">
        <v>6.9331567739457771</v>
      </c>
      <c r="J160" s="17">
        <v>5.9700000000000006</v>
      </c>
      <c r="K160" s="17">
        <v>7.9399999999999995</v>
      </c>
      <c r="L160" s="15"/>
      <c r="M160" s="15"/>
      <c r="N160" s="15"/>
    </row>
    <row r="161" spans="1:14" s="14" customFormat="1" ht="15" customHeight="1" x14ac:dyDescent="0.65">
      <c r="A161" s="14" t="s">
        <v>1260</v>
      </c>
      <c r="B161" s="14" t="s">
        <v>1261</v>
      </c>
      <c r="C161" s="21">
        <v>108232.40053280922</v>
      </c>
      <c r="D161" s="21">
        <v>19795.009999999998</v>
      </c>
      <c r="E161" s="22">
        <v>18.289356886249053</v>
      </c>
      <c r="F161" s="14">
        <v>17.03</v>
      </c>
      <c r="G161" s="14">
        <v>19.41</v>
      </c>
      <c r="H161" s="21">
        <v>6640.6970137769085</v>
      </c>
      <c r="I161" s="22">
        <v>6.1355915356069071</v>
      </c>
      <c r="J161" s="22">
        <v>5.41</v>
      </c>
      <c r="K161" s="22">
        <v>6.92</v>
      </c>
      <c r="L161" s="15"/>
      <c r="M161" s="15"/>
      <c r="N161" s="15"/>
    </row>
    <row r="162" spans="1:14" s="14" customFormat="1" ht="15" customHeight="1" x14ac:dyDescent="0.65">
      <c r="A162" s="14" t="s">
        <v>1262</v>
      </c>
      <c r="B162" s="14" t="s">
        <v>1263</v>
      </c>
      <c r="C162" s="21">
        <v>39020.958161638096</v>
      </c>
      <c r="D162" s="21">
        <v>6467.0190000000002</v>
      </c>
      <c r="E162" s="22">
        <v>16.573193751961206</v>
      </c>
      <c r="F162" s="14">
        <v>15.379999999999999</v>
      </c>
      <c r="G162" s="14">
        <v>17.649999999999999</v>
      </c>
      <c r="H162" s="21">
        <v>1984.9920865164499</v>
      </c>
      <c r="I162" s="22">
        <v>5.0869878277846361</v>
      </c>
      <c r="J162" s="22">
        <v>4.42</v>
      </c>
      <c r="K162" s="22">
        <v>5.79</v>
      </c>
      <c r="L162" s="15"/>
      <c r="M162" s="15"/>
      <c r="N162" s="15"/>
    </row>
    <row r="163" spans="1:14" s="14" customFormat="1" ht="15" customHeight="1" x14ac:dyDescent="0.65">
      <c r="A163" s="15" t="s">
        <v>1264</v>
      </c>
      <c r="B163" s="15" t="s">
        <v>1097</v>
      </c>
      <c r="C163" s="16">
        <v>72223.880650718318</v>
      </c>
      <c r="D163" s="16">
        <v>13669.66</v>
      </c>
      <c r="E163" s="17">
        <v>18.926786925376941</v>
      </c>
      <c r="F163" s="15">
        <v>17.71</v>
      </c>
      <c r="G163" s="15">
        <v>19.989999999999998</v>
      </c>
      <c r="H163" s="16">
        <v>4758.9919096459444</v>
      </c>
      <c r="I163" s="17">
        <v>6.5892195569243555</v>
      </c>
      <c r="J163" s="17">
        <v>5.7700000000000005</v>
      </c>
      <c r="K163" s="17">
        <v>7.4499999999999993</v>
      </c>
      <c r="L163" s="15"/>
      <c r="M163" s="15"/>
      <c r="N163" s="15"/>
    </row>
    <row r="164" spans="1:14" s="14" customFormat="1" ht="15" customHeight="1" x14ac:dyDescent="0.65">
      <c r="A164" s="15" t="s">
        <v>1265</v>
      </c>
      <c r="B164" s="15" t="s">
        <v>1266</v>
      </c>
      <c r="C164" s="16">
        <v>111613.12071105951</v>
      </c>
      <c r="D164" s="16">
        <v>21729.93</v>
      </c>
      <c r="E164" s="17">
        <v>19.468974491138681</v>
      </c>
      <c r="F164" s="15">
        <v>18.25</v>
      </c>
      <c r="G164" s="15">
        <v>20.53</v>
      </c>
      <c r="H164" s="16">
        <v>7666.4924193309926</v>
      </c>
      <c r="I164" s="17">
        <v>6.8688074174545992</v>
      </c>
      <c r="J164" s="17">
        <v>6.05</v>
      </c>
      <c r="K164" s="17">
        <v>7.7299999999999995</v>
      </c>
      <c r="L164" s="15"/>
      <c r="M164" s="15"/>
      <c r="N164" s="15"/>
    </row>
    <row r="165" spans="1:14" s="14" customFormat="1" ht="15" customHeight="1" x14ac:dyDescent="0.65">
      <c r="A165" s="15" t="s">
        <v>1267</v>
      </c>
      <c r="B165" s="15" t="s">
        <v>1100</v>
      </c>
      <c r="C165" s="16">
        <v>72445.268752223623</v>
      </c>
      <c r="D165" s="16">
        <v>14233.25</v>
      </c>
      <c r="E165" s="17">
        <v>19.646900681230655</v>
      </c>
      <c r="F165" s="15">
        <v>18.45</v>
      </c>
      <c r="G165" s="15">
        <v>20.69</v>
      </c>
      <c r="H165" s="16">
        <v>5206.6955411805729</v>
      </c>
      <c r="I165" s="17">
        <v>7.1870760329678225</v>
      </c>
      <c r="J165" s="17">
        <v>6.3</v>
      </c>
      <c r="K165" s="17">
        <v>8.1199999999999992</v>
      </c>
      <c r="L165" s="15"/>
      <c r="M165" s="15"/>
      <c r="N165" s="15"/>
    </row>
    <row r="166" spans="1:14" s="14" customFormat="1" ht="15" customHeight="1" x14ac:dyDescent="0.65">
      <c r="A166" s="14" t="s">
        <v>1268</v>
      </c>
      <c r="B166" s="14" t="s">
        <v>1103</v>
      </c>
      <c r="C166" s="21">
        <v>128166.6431701793</v>
      </c>
      <c r="D166" s="21">
        <v>22000.14</v>
      </c>
      <c r="E166" s="22">
        <v>17.165261924499557</v>
      </c>
      <c r="F166" s="14">
        <v>15.98</v>
      </c>
      <c r="G166" s="14">
        <v>18.23</v>
      </c>
      <c r="H166" s="21">
        <v>6860.7231530779754</v>
      </c>
      <c r="I166" s="22">
        <v>5.3529719911628479</v>
      </c>
      <c r="J166" s="22">
        <v>4.71</v>
      </c>
      <c r="K166" s="22">
        <v>6.04</v>
      </c>
      <c r="L166" s="15"/>
      <c r="M166" s="15"/>
      <c r="N166" s="15"/>
    </row>
    <row r="167" spans="1:14" s="14" customFormat="1" ht="15" customHeight="1" x14ac:dyDescent="0.65">
      <c r="A167" s="14" t="s">
        <v>1269</v>
      </c>
      <c r="B167" s="14" t="s">
        <v>1270</v>
      </c>
      <c r="C167" s="21">
        <v>63061.747069615463</v>
      </c>
      <c r="D167" s="21">
        <v>11528.36</v>
      </c>
      <c r="E167" s="22">
        <v>18.281066630256138</v>
      </c>
      <c r="F167" s="14">
        <v>16.98</v>
      </c>
      <c r="G167" s="14">
        <v>19.439999999999998</v>
      </c>
      <c r="H167" s="21">
        <v>3657.4108093725422</v>
      </c>
      <c r="I167" s="22">
        <v>5.7997342620006744</v>
      </c>
      <c r="J167" s="22">
        <v>5.12</v>
      </c>
      <c r="K167" s="22">
        <v>6.5299999999999994</v>
      </c>
      <c r="L167" s="15"/>
      <c r="M167" s="15"/>
      <c r="N167" s="15"/>
    </row>
    <row r="168" spans="1:14" s="14" customFormat="1" ht="15" customHeight="1" x14ac:dyDescent="0.65">
      <c r="A168" s="14" t="s">
        <v>1271</v>
      </c>
      <c r="B168" s="14" t="s">
        <v>1272</v>
      </c>
      <c r="C168" s="21">
        <v>140685.94812136973</v>
      </c>
      <c r="D168" s="21">
        <v>25229.53</v>
      </c>
      <c r="E168" s="22">
        <v>17.933226691719412</v>
      </c>
      <c r="F168" s="14">
        <v>16.669999999999998</v>
      </c>
      <c r="G168" s="14">
        <v>19.07</v>
      </c>
      <c r="H168" s="21">
        <v>8018.2988520210274</v>
      </c>
      <c r="I168" s="22">
        <v>5.6994305849984137</v>
      </c>
      <c r="J168" s="22">
        <v>5.0200000000000005</v>
      </c>
      <c r="K168" s="22">
        <v>6.43</v>
      </c>
      <c r="L168" s="15"/>
      <c r="M168" s="15"/>
      <c r="N168" s="15"/>
    </row>
    <row r="169" spans="1:14" s="14" customFormat="1" ht="15" customHeight="1" x14ac:dyDescent="0.65">
      <c r="A169" s="14" t="s">
        <v>1273</v>
      </c>
      <c r="B169" s="14" t="s">
        <v>1111</v>
      </c>
      <c r="C169" s="21">
        <v>91753.233897593847</v>
      </c>
      <c r="D169" s="21">
        <v>16953.97</v>
      </c>
      <c r="E169" s="22">
        <v>18.477790133176551</v>
      </c>
      <c r="F169" s="14">
        <v>17.299999999999997</v>
      </c>
      <c r="G169" s="14">
        <v>19.53</v>
      </c>
      <c r="H169" s="21">
        <v>5864.8725144600858</v>
      </c>
      <c r="I169" s="22">
        <v>6.3920042584320935</v>
      </c>
      <c r="J169" s="22">
        <v>5.6000000000000005</v>
      </c>
      <c r="K169" s="22">
        <v>7.23</v>
      </c>
      <c r="L169" s="15"/>
      <c r="M169" s="15"/>
      <c r="N169" s="15"/>
    </row>
    <row r="170" spans="1:14" s="14" customFormat="1" ht="15" customHeight="1" x14ac:dyDescent="0.65">
      <c r="A170" s="14" t="s">
        <v>1274</v>
      </c>
      <c r="B170" s="14" t="s">
        <v>1115</v>
      </c>
      <c r="C170" s="21">
        <v>80302.746438708578</v>
      </c>
      <c r="D170" s="21">
        <v>14987.93</v>
      </c>
      <c r="E170" s="22">
        <v>18.664280693611897</v>
      </c>
      <c r="F170" s="14">
        <v>17.48</v>
      </c>
      <c r="G170" s="14">
        <v>19.72</v>
      </c>
      <c r="H170" s="21">
        <v>5320.3679088414292</v>
      </c>
      <c r="I170" s="22">
        <v>6.6253906513928973</v>
      </c>
      <c r="J170" s="22">
        <v>5.81</v>
      </c>
      <c r="K170" s="22">
        <v>7.5</v>
      </c>
      <c r="L170" s="15"/>
      <c r="M170" s="15"/>
      <c r="N170" s="15"/>
    </row>
    <row r="171" spans="1:14" s="14" customFormat="1" ht="15" customHeight="1" x14ac:dyDescent="0.65">
      <c r="A171" s="14" t="s">
        <v>1275</v>
      </c>
      <c r="B171" s="14" t="s">
        <v>1276</v>
      </c>
      <c r="C171" s="21">
        <v>216790.23852281098</v>
      </c>
      <c r="D171" s="21">
        <v>40546.620000000003</v>
      </c>
      <c r="E171" s="22">
        <v>18.703157612760148</v>
      </c>
      <c r="F171" s="14">
        <v>17.47</v>
      </c>
      <c r="G171" s="14">
        <v>19.79</v>
      </c>
      <c r="H171" s="21">
        <v>13657.508534518665</v>
      </c>
      <c r="I171" s="22">
        <v>6.2998721579125672</v>
      </c>
      <c r="J171" s="22">
        <v>5.55</v>
      </c>
      <c r="K171" s="22">
        <v>7.0900000000000007</v>
      </c>
      <c r="L171" s="15"/>
      <c r="M171" s="15"/>
      <c r="N171" s="15"/>
    </row>
    <row r="172" spans="1:14" s="14" customFormat="1" ht="15" customHeight="1" x14ac:dyDescent="0.65">
      <c r="A172" s="15" t="s">
        <v>1277</v>
      </c>
      <c r="B172" s="15" t="s">
        <v>1118</v>
      </c>
      <c r="C172" s="16">
        <v>65908.437521687825</v>
      </c>
      <c r="D172" s="16">
        <v>12206.92</v>
      </c>
      <c r="E172" s="17">
        <v>18.521027745473699</v>
      </c>
      <c r="F172" s="15">
        <v>17.37</v>
      </c>
      <c r="G172" s="15">
        <v>19.559999999999999</v>
      </c>
      <c r="H172" s="16">
        <v>4277.3616413330501</v>
      </c>
      <c r="I172" s="17">
        <v>6.4898542973681552</v>
      </c>
      <c r="J172" s="17">
        <v>5.71</v>
      </c>
      <c r="K172" s="17">
        <v>7.33</v>
      </c>
      <c r="L172" s="15"/>
      <c r="M172" s="15"/>
      <c r="N172" s="15"/>
    </row>
    <row r="173" spans="1:14" s="14" customFormat="1" ht="15" customHeight="1" x14ac:dyDescent="0.65">
      <c r="A173" s="14" t="s">
        <v>1278</v>
      </c>
      <c r="B173" s="14" t="s">
        <v>1279</v>
      </c>
      <c r="C173" s="21">
        <v>85775.97230150504</v>
      </c>
      <c r="D173" s="21">
        <v>14662.07</v>
      </c>
      <c r="E173" s="22">
        <v>17.093446575530962</v>
      </c>
      <c r="F173" s="14">
        <v>15.83</v>
      </c>
      <c r="G173" s="14">
        <v>18.22</v>
      </c>
      <c r="H173" s="21">
        <v>4449.463515416227</v>
      </c>
      <c r="I173" s="22">
        <v>5.187308041248115</v>
      </c>
      <c r="J173" s="22">
        <v>4.51</v>
      </c>
      <c r="K173" s="22">
        <v>5.91</v>
      </c>
      <c r="L173" s="15"/>
      <c r="M173" s="15"/>
      <c r="N173" s="15"/>
    </row>
    <row r="174" spans="1:14" s="14" customFormat="1" ht="15" customHeight="1" x14ac:dyDescent="0.65">
      <c r="A174" s="15" t="s">
        <v>1280</v>
      </c>
      <c r="B174" s="15" t="s">
        <v>1121</v>
      </c>
      <c r="C174" s="16">
        <v>88014.186226604288</v>
      </c>
      <c r="D174" s="16">
        <v>16734.72</v>
      </c>
      <c r="E174" s="17">
        <v>19.013662135004267</v>
      </c>
      <c r="F174" s="15">
        <v>17.760000000000002</v>
      </c>
      <c r="G174" s="15">
        <v>20.119999999999997</v>
      </c>
      <c r="H174" s="16">
        <v>5804.3703833353629</v>
      </c>
      <c r="I174" s="17">
        <v>6.5948129395606028</v>
      </c>
      <c r="J174" s="17">
        <v>5.76</v>
      </c>
      <c r="K174" s="17">
        <v>7.48</v>
      </c>
      <c r="L174" s="15"/>
      <c r="M174" s="15"/>
      <c r="N174" s="15"/>
    </row>
    <row r="175" spans="1:14" s="14" customFormat="1" ht="15" customHeight="1" x14ac:dyDescent="0.65">
      <c r="A175" s="14" t="s">
        <v>1281</v>
      </c>
      <c r="B175" s="14" t="s">
        <v>1125</v>
      </c>
      <c r="C175" s="21">
        <v>69472.425937508291</v>
      </c>
      <c r="D175" s="21">
        <v>12630.82</v>
      </c>
      <c r="E175" s="22">
        <v>18.181055043855316</v>
      </c>
      <c r="F175" s="14">
        <v>16.989999999999998</v>
      </c>
      <c r="G175" s="14">
        <v>19.25</v>
      </c>
      <c r="H175" s="21">
        <v>4265.1263284040042</v>
      </c>
      <c r="I175" s="22">
        <v>6.1393067867664364</v>
      </c>
      <c r="J175" s="22">
        <v>5.35</v>
      </c>
      <c r="K175" s="22">
        <v>6.99</v>
      </c>
      <c r="L175" s="15"/>
      <c r="M175" s="15"/>
      <c r="N175" s="15"/>
    </row>
    <row r="176" spans="1:14" s="14" customFormat="1" ht="15" customHeight="1" x14ac:dyDescent="0.65">
      <c r="A176" s="15" t="s">
        <v>1282</v>
      </c>
      <c r="B176" s="15" t="s">
        <v>1129</v>
      </c>
      <c r="C176" s="16">
        <v>136004.04287762655</v>
      </c>
      <c r="D176" s="16">
        <v>24177.599999999999</v>
      </c>
      <c r="E176" s="17">
        <v>17.777118597683504</v>
      </c>
      <c r="F176" s="15">
        <v>16.59</v>
      </c>
      <c r="G176" s="15">
        <v>18.84</v>
      </c>
      <c r="H176" s="16">
        <v>7894.3832315314994</v>
      </c>
      <c r="I176" s="17">
        <v>5.8045210265349558</v>
      </c>
      <c r="J176" s="17">
        <v>5.12</v>
      </c>
      <c r="K176" s="17">
        <v>6.54</v>
      </c>
      <c r="L176" s="15"/>
      <c r="M176" s="15"/>
      <c r="N176" s="15"/>
    </row>
    <row r="177" spans="1:14" s="14" customFormat="1" ht="15" customHeight="1" x14ac:dyDescent="0.65">
      <c r="A177" s="14" t="s">
        <v>1283</v>
      </c>
      <c r="B177" s="14" t="s">
        <v>1133</v>
      </c>
      <c r="C177" s="21">
        <v>115746.14905994564</v>
      </c>
      <c r="D177" s="21">
        <v>22643.78</v>
      </c>
      <c r="E177" s="22">
        <v>19.563311767955792</v>
      </c>
      <c r="F177" s="14">
        <v>18.399999999999999</v>
      </c>
      <c r="G177" s="14">
        <v>20.580000000000002</v>
      </c>
      <c r="H177" s="21">
        <v>8607.0194196296525</v>
      </c>
      <c r="I177" s="22">
        <v>7.4361161735286574</v>
      </c>
      <c r="J177" s="22">
        <v>6.49</v>
      </c>
      <c r="K177" s="22">
        <v>8.42</v>
      </c>
      <c r="L177" s="15"/>
      <c r="M177" s="15"/>
      <c r="N177" s="15"/>
    </row>
    <row r="178" spans="1:14" s="14" customFormat="1" ht="15" customHeight="1" x14ac:dyDescent="0.65">
      <c r="A178" s="15" t="s">
        <v>1284</v>
      </c>
      <c r="B178" s="15" t="s">
        <v>1137</v>
      </c>
      <c r="C178" s="16">
        <v>128189.04206469847</v>
      </c>
      <c r="D178" s="16">
        <v>25880.75</v>
      </c>
      <c r="E178" s="17">
        <v>20.189518217116944</v>
      </c>
      <c r="F178" s="15">
        <v>18.970000000000002</v>
      </c>
      <c r="G178" s="15">
        <v>21.23</v>
      </c>
      <c r="H178" s="16">
        <v>9732.6889248020343</v>
      </c>
      <c r="I178" s="17">
        <v>7.5924488501583927</v>
      </c>
      <c r="J178" s="17">
        <v>6.63</v>
      </c>
      <c r="K178" s="17">
        <v>8.61</v>
      </c>
      <c r="L178" s="15"/>
      <c r="M178" s="15"/>
      <c r="N178" s="15"/>
    </row>
    <row r="179" spans="1:14" s="14" customFormat="1" ht="15" customHeight="1" x14ac:dyDescent="0.65">
      <c r="A179" s="14" t="s">
        <v>1285</v>
      </c>
      <c r="B179" s="14" t="s">
        <v>1286</v>
      </c>
      <c r="C179" s="21">
        <v>130179.66763997833</v>
      </c>
      <c r="D179" s="21">
        <v>21605.97</v>
      </c>
      <c r="E179" s="22">
        <v>16.597038840007595</v>
      </c>
      <c r="F179" s="14">
        <v>15.39</v>
      </c>
      <c r="G179" s="14">
        <v>17.7</v>
      </c>
      <c r="H179" s="21">
        <v>6460.3583348460006</v>
      </c>
      <c r="I179" s="22">
        <v>4.9626476514214852</v>
      </c>
      <c r="J179" s="22">
        <v>4.3499999999999996</v>
      </c>
      <c r="K179" s="22">
        <v>5.63</v>
      </c>
      <c r="L179" s="15"/>
      <c r="M179" s="15"/>
      <c r="N179" s="15"/>
    </row>
    <row r="180" spans="1:14" s="14" customFormat="1" ht="15" customHeight="1" x14ac:dyDescent="0.65">
      <c r="A180" s="14" t="s">
        <v>1287</v>
      </c>
      <c r="B180" s="14" t="s">
        <v>1144</v>
      </c>
      <c r="C180" s="21">
        <v>40182.536592340773</v>
      </c>
      <c r="D180" s="21">
        <v>6852.9390000000003</v>
      </c>
      <c r="E180" s="22">
        <v>17.05452064792307</v>
      </c>
      <c r="F180" s="14">
        <v>15.8</v>
      </c>
      <c r="G180" s="14">
        <v>18.190000000000001</v>
      </c>
      <c r="H180" s="21">
        <v>1986.264992325081</v>
      </c>
      <c r="I180" s="22">
        <v>4.9431051990554726</v>
      </c>
      <c r="J180" s="22">
        <v>4.34</v>
      </c>
      <c r="K180" s="22">
        <v>5.59</v>
      </c>
      <c r="L180" s="15"/>
      <c r="M180" s="15"/>
      <c r="N180" s="15"/>
    </row>
    <row r="181" spans="1:14" s="14" customFormat="1" ht="15" customHeight="1" x14ac:dyDescent="0.65">
      <c r="A181" s="14" t="s">
        <v>1288</v>
      </c>
      <c r="B181" s="14" t="s">
        <v>1289</v>
      </c>
      <c r="C181" s="21">
        <v>67461.298176581651</v>
      </c>
      <c r="D181" s="21">
        <v>11796.64</v>
      </c>
      <c r="E181" s="22">
        <v>17.486529786488838</v>
      </c>
      <c r="F181" s="14">
        <v>16.220000000000002</v>
      </c>
      <c r="G181" s="14">
        <v>18.63</v>
      </c>
      <c r="H181" s="21">
        <v>3599.4310822886559</v>
      </c>
      <c r="I181" s="22">
        <v>5.3355507605514729</v>
      </c>
      <c r="J181" s="22">
        <v>4.6899999999999995</v>
      </c>
      <c r="K181" s="22">
        <v>6.02</v>
      </c>
      <c r="L181" s="15"/>
      <c r="M181" s="15"/>
      <c r="N181" s="15"/>
    </row>
    <row r="182" spans="1:14" s="14" customFormat="1" ht="15" customHeight="1" x14ac:dyDescent="0.65">
      <c r="A182" s="14" t="s">
        <v>1290</v>
      </c>
      <c r="B182" s="14" t="s">
        <v>1291</v>
      </c>
      <c r="C182" s="21">
        <v>46202.791416065549</v>
      </c>
      <c r="D182" s="21">
        <v>9103.4110000000001</v>
      </c>
      <c r="E182" s="22">
        <v>19.703162343638354</v>
      </c>
      <c r="F182" s="14">
        <v>18.52</v>
      </c>
      <c r="G182" s="14">
        <v>20.73</v>
      </c>
      <c r="H182" s="21">
        <v>3217.6340101260107</v>
      </c>
      <c r="I182" s="22">
        <v>6.9641525372029571</v>
      </c>
      <c r="J182" s="22">
        <v>6.17</v>
      </c>
      <c r="K182" s="22">
        <v>7.8</v>
      </c>
      <c r="L182" s="15"/>
      <c r="M182" s="15"/>
      <c r="N182" s="15"/>
    </row>
    <row r="183" spans="1:14" s="14" customFormat="1" ht="15" customHeight="1" x14ac:dyDescent="0.65">
      <c r="A183" s="14" t="s">
        <v>1292</v>
      </c>
      <c r="B183" s="14" t="s">
        <v>1293</v>
      </c>
      <c r="C183" s="21">
        <v>79569.684588985081</v>
      </c>
      <c r="D183" s="21">
        <v>14977.31</v>
      </c>
      <c r="E183" s="22">
        <v>18.822884717169437</v>
      </c>
      <c r="F183" s="14">
        <v>17.690000000000001</v>
      </c>
      <c r="G183" s="14">
        <v>19.830000000000002</v>
      </c>
      <c r="H183" s="21">
        <v>5338.0739792210634</v>
      </c>
      <c r="I183" s="22">
        <v>6.7086772761879176</v>
      </c>
      <c r="J183" s="22">
        <v>5.87</v>
      </c>
      <c r="K183" s="22">
        <v>7.6</v>
      </c>
      <c r="L183" s="15"/>
      <c r="M183" s="15"/>
      <c r="N183" s="15"/>
    </row>
    <row r="184" spans="1:14" s="14" customFormat="1" ht="15" customHeight="1" x14ac:dyDescent="0.65">
      <c r="A184" s="15" t="s">
        <v>1294</v>
      </c>
      <c r="B184" s="15" t="s">
        <v>1148</v>
      </c>
      <c r="C184" s="16">
        <v>103006.9935586137</v>
      </c>
      <c r="D184" s="16">
        <v>20380.43</v>
      </c>
      <c r="E184" s="17">
        <v>19.785481835660988</v>
      </c>
      <c r="F184" s="15">
        <v>18.579999999999998</v>
      </c>
      <c r="G184" s="15">
        <v>20.830000000000002</v>
      </c>
      <c r="H184" s="16">
        <v>7318.0573639783343</v>
      </c>
      <c r="I184" s="17">
        <v>7.1044294829503976</v>
      </c>
      <c r="J184" s="17">
        <v>6.2600000000000007</v>
      </c>
      <c r="K184" s="17">
        <v>8</v>
      </c>
      <c r="L184" s="15"/>
      <c r="M184" s="15"/>
      <c r="N184" s="15"/>
    </row>
    <row r="185" spans="1:14" s="14" customFormat="1" ht="15" customHeight="1" x14ac:dyDescent="0.65">
      <c r="A185" s="14" t="s">
        <v>1295</v>
      </c>
      <c r="B185" s="14" t="s">
        <v>1296</v>
      </c>
      <c r="C185" s="21">
        <v>69893.186174612609</v>
      </c>
      <c r="D185" s="21">
        <v>14146.48</v>
      </c>
      <c r="E185" s="22">
        <v>20.240141813907524</v>
      </c>
      <c r="F185" s="14">
        <v>19.02</v>
      </c>
      <c r="G185" s="14">
        <v>21.29</v>
      </c>
      <c r="H185" s="21">
        <v>4979.8715054836321</v>
      </c>
      <c r="I185" s="22">
        <v>7.1249789865764495</v>
      </c>
      <c r="J185" s="22">
        <v>6.29</v>
      </c>
      <c r="K185" s="22">
        <v>8</v>
      </c>
      <c r="L185" s="15"/>
      <c r="M185" s="15"/>
      <c r="N185" s="15"/>
    </row>
    <row r="186" spans="1:14" s="14" customFormat="1" ht="15" customHeight="1" x14ac:dyDescent="0.65">
      <c r="A186" s="14" t="s">
        <v>1297</v>
      </c>
      <c r="B186" s="14" t="s">
        <v>1298</v>
      </c>
      <c r="C186" s="21">
        <v>66320.361786848924</v>
      </c>
      <c r="D186" s="21">
        <v>12617.61</v>
      </c>
      <c r="E186" s="22">
        <v>19.025243017449924</v>
      </c>
      <c r="F186" s="14">
        <v>17.75</v>
      </c>
      <c r="G186" s="14">
        <v>20.14</v>
      </c>
      <c r="H186" s="21">
        <v>4409.8615480313265</v>
      </c>
      <c r="I186" s="22">
        <v>6.6493332825097173</v>
      </c>
      <c r="J186" s="22">
        <v>5.84</v>
      </c>
      <c r="K186" s="22">
        <v>7.51</v>
      </c>
      <c r="L186" s="15"/>
      <c r="M186" s="15"/>
      <c r="N186" s="15"/>
    </row>
    <row r="187" spans="1:14" s="14" customFormat="1" ht="15" customHeight="1" x14ac:dyDescent="0.65">
      <c r="A187" s="14" t="s">
        <v>1299</v>
      </c>
      <c r="B187" s="14" t="s">
        <v>1159</v>
      </c>
      <c r="C187" s="21">
        <v>57429.450685089119</v>
      </c>
      <c r="D187" s="21">
        <v>11153.99</v>
      </c>
      <c r="E187" s="22">
        <v>19.422073286339135</v>
      </c>
      <c r="F187" s="14">
        <v>18.25</v>
      </c>
      <c r="G187" s="14">
        <v>20.45</v>
      </c>
      <c r="H187" s="21">
        <v>3968.7310372415018</v>
      </c>
      <c r="I187" s="22">
        <v>6.9106208856977478</v>
      </c>
      <c r="J187" s="22">
        <v>6.08</v>
      </c>
      <c r="K187" s="22">
        <v>7.7700000000000005</v>
      </c>
      <c r="L187" s="15"/>
      <c r="M187" s="15"/>
      <c r="N187" s="15"/>
    </row>
    <row r="188" spans="1:14" s="14" customFormat="1" ht="15" customHeight="1" x14ac:dyDescent="0.65">
      <c r="A188" s="14" t="s">
        <v>1300</v>
      </c>
      <c r="B188" s="14" t="s">
        <v>1162</v>
      </c>
      <c r="C188" s="21">
        <v>52755.49463403206</v>
      </c>
      <c r="D188" s="21">
        <v>8425.5480000000007</v>
      </c>
      <c r="E188" s="22">
        <v>15.970939251822996</v>
      </c>
      <c r="F188" s="14">
        <v>14.77</v>
      </c>
      <c r="G188" s="14">
        <v>17.05</v>
      </c>
      <c r="H188" s="21">
        <v>2757.5746845287981</v>
      </c>
      <c r="I188" s="22">
        <v>5.227087052863836</v>
      </c>
      <c r="J188" s="22">
        <v>4.5</v>
      </c>
      <c r="K188" s="22">
        <v>6</v>
      </c>
      <c r="L188" s="15"/>
      <c r="M188" s="15"/>
      <c r="N188" s="15"/>
    </row>
    <row r="189" spans="1:14" s="14" customFormat="1" ht="15" customHeight="1" x14ac:dyDescent="0.65">
      <c r="A189" s="15" t="s">
        <v>1301</v>
      </c>
      <c r="B189" s="15" t="s">
        <v>1165</v>
      </c>
      <c r="C189" s="16">
        <v>98194.649137853441</v>
      </c>
      <c r="D189" s="16">
        <v>16466.22</v>
      </c>
      <c r="E189" s="17">
        <v>16.768958537530303</v>
      </c>
      <c r="F189" s="15">
        <v>15.590000000000002</v>
      </c>
      <c r="G189" s="15">
        <v>17.829999999999998</v>
      </c>
      <c r="H189" s="16">
        <v>5119.3394625211968</v>
      </c>
      <c r="I189" s="17">
        <v>5.2134595285483654</v>
      </c>
      <c r="J189" s="17">
        <v>4.5699999999999994</v>
      </c>
      <c r="K189" s="17">
        <v>5.91</v>
      </c>
      <c r="L189" s="15"/>
      <c r="M189" s="15"/>
      <c r="N189" s="15"/>
    </row>
    <row r="190" spans="1:14" s="14" customFormat="1" ht="15" customHeight="1" x14ac:dyDescent="0.65">
      <c r="A190" s="14" t="s">
        <v>1302</v>
      </c>
      <c r="B190" s="14" t="s">
        <v>1168</v>
      </c>
      <c r="C190" s="21">
        <v>151264.81166222168</v>
      </c>
      <c r="D190" s="21">
        <v>26783.37</v>
      </c>
      <c r="E190" s="22">
        <v>17.706279276510106</v>
      </c>
      <c r="F190" s="14">
        <v>16.470000000000002</v>
      </c>
      <c r="G190" s="14">
        <v>18.829999999999998</v>
      </c>
      <c r="H190" s="21">
        <v>8501.0585023442181</v>
      </c>
      <c r="I190" s="22">
        <v>5.6199855127475571</v>
      </c>
      <c r="J190" s="22">
        <v>4.96</v>
      </c>
      <c r="K190" s="22">
        <v>6.34</v>
      </c>
      <c r="L190" s="15"/>
      <c r="M190" s="15"/>
      <c r="N190" s="15"/>
    </row>
    <row r="191" spans="1:14" s="14" customFormat="1" ht="15" customHeight="1" x14ac:dyDescent="0.65">
      <c r="A191" s="15" t="s">
        <v>1303</v>
      </c>
      <c r="B191" s="15" t="s">
        <v>1304</v>
      </c>
      <c r="C191" s="16">
        <v>46793.001739491825</v>
      </c>
      <c r="D191" s="16">
        <v>8856.7579999999998</v>
      </c>
      <c r="E191" s="17">
        <v>18.927526918037348</v>
      </c>
      <c r="F191" s="15">
        <v>17.7</v>
      </c>
      <c r="G191" s="15">
        <v>20.010000000000002</v>
      </c>
      <c r="H191" s="16">
        <v>2929.3115379667147</v>
      </c>
      <c r="I191" s="17">
        <v>6.2601486658837153</v>
      </c>
      <c r="J191" s="17">
        <v>5.54</v>
      </c>
      <c r="K191" s="17">
        <v>7.03</v>
      </c>
      <c r="L191" s="15"/>
      <c r="M191" s="15"/>
      <c r="N191" s="15"/>
    </row>
    <row r="192" spans="1:14" s="14" customFormat="1" ht="15" customHeight="1" x14ac:dyDescent="0.65">
      <c r="A192" s="14" t="s">
        <v>1305</v>
      </c>
      <c r="B192" s="14" t="s">
        <v>1171</v>
      </c>
      <c r="C192" s="21">
        <v>157614.10962806395</v>
      </c>
      <c r="D192" s="21">
        <v>30060.31</v>
      </c>
      <c r="E192" s="22">
        <v>19.072093273207578</v>
      </c>
      <c r="F192" s="14">
        <v>17.77</v>
      </c>
      <c r="G192" s="14">
        <v>20.22</v>
      </c>
      <c r="H192" s="21">
        <v>10252.356615219007</v>
      </c>
      <c r="I192" s="22">
        <v>6.5047204226624205</v>
      </c>
      <c r="J192" s="22">
        <v>5.6899999999999995</v>
      </c>
      <c r="K192" s="22">
        <v>7.3599999999999994</v>
      </c>
      <c r="L192" s="15"/>
      <c r="M192" s="15"/>
      <c r="N192" s="15"/>
    </row>
    <row r="193" spans="1:14" s="14" customFormat="1" ht="15" customHeight="1" x14ac:dyDescent="0.65">
      <c r="A193" s="14" t="s">
        <v>1306</v>
      </c>
      <c r="B193" s="14" t="s">
        <v>1174</v>
      </c>
      <c r="C193" s="21">
        <v>109970.06335281876</v>
      </c>
      <c r="D193" s="21">
        <v>22127.41</v>
      </c>
      <c r="E193" s="22">
        <v>20.12130331234626</v>
      </c>
      <c r="F193" s="14">
        <v>18.89</v>
      </c>
      <c r="G193" s="14">
        <v>21.17</v>
      </c>
      <c r="H193" s="21">
        <v>8342.1777404222466</v>
      </c>
      <c r="I193" s="22">
        <v>7.5858636225005345</v>
      </c>
      <c r="J193" s="22">
        <v>6.660000000000001</v>
      </c>
      <c r="K193" s="22">
        <v>8.5500000000000007</v>
      </c>
      <c r="L193" s="15"/>
      <c r="M193" s="15"/>
      <c r="N193" s="15"/>
    </row>
    <row r="194" spans="1:14" s="14" customFormat="1" ht="15" customHeight="1" x14ac:dyDescent="0.65">
      <c r="A194" s="14" t="s">
        <v>1307</v>
      </c>
      <c r="B194" s="14" t="s">
        <v>1178</v>
      </c>
      <c r="C194" s="21">
        <v>88564.400271246064</v>
      </c>
      <c r="D194" s="21">
        <v>14807.1</v>
      </c>
      <c r="E194" s="22">
        <v>16.719020232339762</v>
      </c>
      <c r="F194" s="14">
        <v>15.540000000000001</v>
      </c>
      <c r="G194" s="14">
        <v>17.78</v>
      </c>
      <c r="H194" s="21">
        <v>4769.0385566028981</v>
      </c>
      <c r="I194" s="22">
        <v>5.3848266739359492</v>
      </c>
      <c r="J194" s="22">
        <v>4.68</v>
      </c>
      <c r="K194" s="22">
        <v>6.1400000000000006</v>
      </c>
      <c r="L194" s="15"/>
      <c r="M194" s="15"/>
      <c r="N194" s="15"/>
    </row>
    <row r="195" spans="1:14" s="14" customFormat="1" ht="15" customHeight="1" x14ac:dyDescent="0.65">
      <c r="A195" s="14" t="s">
        <v>1308</v>
      </c>
      <c r="B195" s="14" t="s">
        <v>1309</v>
      </c>
      <c r="C195" s="21">
        <v>98356.098039243821</v>
      </c>
      <c r="D195" s="21">
        <v>15302.02</v>
      </c>
      <c r="E195" s="22">
        <v>15.557774561059279</v>
      </c>
      <c r="F195" s="14">
        <v>14.280000000000001</v>
      </c>
      <c r="G195" s="14">
        <v>16.73</v>
      </c>
      <c r="H195" s="21">
        <v>4272.6156075705712</v>
      </c>
      <c r="I195" s="22">
        <v>4.3440271551498642</v>
      </c>
      <c r="J195" s="22">
        <v>3.75</v>
      </c>
      <c r="K195" s="22">
        <v>4.9799999999999995</v>
      </c>
      <c r="L195" s="15"/>
      <c r="M195" s="15"/>
      <c r="N195" s="15"/>
    </row>
    <row r="196" spans="1:14" s="14" customFormat="1" ht="15" customHeight="1" x14ac:dyDescent="0.65">
      <c r="A196" s="15" t="s">
        <v>1310</v>
      </c>
      <c r="B196" s="15" t="s">
        <v>1182</v>
      </c>
      <c r="C196" s="16">
        <v>90571.437963971694</v>
      </c>
      <c r="D196" s="16">
        <v>16335.21</v>
      </c>
      <c r="E196" s="17">
        <v>18.035718949828269</v>
      </c>
      <c r="F196" s="15">
        <v>16.830000000000002</v>
      </c>
      <c r="G196" s="15">
        <v>19.100000000000001</v>
      </c>
      <c r="H196" s="16">
        <v>5212.503878923947</v>
      </c>
      <c r="I196" s="17">
        <v>5.7551282833364548</v>
      </c>
      <c r="J196" s="17">
        <v>5.0500000000000007</v>
      </c>
      <c r="K196" s="17">
        <v>6.5</v>
      </c>
      <c r="L196" s="15"/>
      <c r="M196" s="15"/>
      <c r="N196" s="15"/>
    </row>
    <row r="197" spans="1:14" s="14" customFormat="1" ht="15" customHeight="1" x14ac:dyDescent="0.65">
      <c r="A197" s="14" t="s">
        <v>1311</v>
      </c>
      <c r="B197" s="14" t="s">
        <v>1186</v>
      </c>
      <c r="C197" s="21">
        <v>81531.780328527908</v>
      </c>
      <c r="D197" s="21">
        <v>15519.33</v>
      </c>
      <c r="E197" s="22">
        <v>19.034700257329963</v>
      </c>
      <c r="F197" s="14">
        <v>17.810000000000002</v>
      </c>
      <c r="G197" s="14">
        <v>20.100000000000001</v>
      </c>
      <c r="H197" s="21">
        <v>5448.1967972888897</v>
      </c>
      <c r="I197" s="22">
        <v>6.6822970607272536</v>
      </c>
      <c r="J197" s="22">
        <v>5.86</v>
      </c>
      <c r="K197" s="22">
        <v>7.5399999999999991</v>
      </c>
      <c r="L197" s="15"/>
      <c r="M197" s="15"/>
      <c r="N197" s="15"/>
    </row>
    <row r="198" spans="1:14" s="14" customFormat="1" ht="15" customHeight="1" x14ac:dyDescent="0.65">
      <c r="A198" s="15" t="s">
        <v>1312</v>
      </c>
      <c r="B198" s="15" t="s">
        <v>1313</v>
      </c>
      <c r="C198" s="16">
        <v>116797.1148110229</v>
      </c>
      <c r="D198" s="16">
        <v>21849.29</v>
      </c>
      <c r="E198" s="17">
        <v>18.707046004819581</v>
      </c>
      <c r="F198" s="15">
        <v>17.489999999999998</v>
      </c>
      <c r="G198" s="15">
        <v>19.8</v>
      </c>
      <c r="H198" s="16">
        <v>7244.9992188290071</v>
      </c>
      <c r="I198" s="17">
        <v>6.2030636995576671</v>
      </c>
      <c r="J198" s="17">
        <v>5.5</v>
      </c>
      <c r="K198" s="17">
        <v>6.9599999999999991</v>
      </c>
      <c r="L198" s="15"/>
      <c r="M198" s="15"/>
      <c r="N198" s="15"/>
    </row>
    <row r="199" spans="1:14" s="14" customFormat="1" ht="15" customHeight="1" x14ac:dyDescent="0.65">
      <c r="A199" s="14" t="s">
        <v>1314</v>
      </c>
      <c r="B199" s="14" t="s">
        <v>1189</v>
      </c>
      <c r="C199" s="21">
        <v>127263.76463299058</v>
      </c>
      <c r="D199" s="21">
        <v>22747.97</v>
      </c>
      <c r="E199" s="22">
        <v>17.87466374706241</v>
      </c>
      <c r="F199" s="14">
        <v>16.64</v>
      </c>
      <c r="G199" s="14">
        <v>18.96</v>
      </c>
      <c r="H199" s="21">
        <v>7382.3988841117907</v>
      </c>
      <c r="I199" s="22">
        <v>5.8008669023990951</v>
      </c>
      <c r="J199" s="22">
        <v>5.09</v>
      </c>
      <c r="K199" s="22">
        <v>6.5600000000000005</v>
      </c>
      <c r="L199" s="15"/>
      <c r="M199" s="15"/>
      <c r="N199" s="15"/>
    </row>
    <row r="200" spans="1:14" s="14" customFormat="1" ht="15" customHeight="1" x14ac:dyDescent="0.65">
      <c r="A200" s="14" t="s">
        <v>1315</v>
      </c>
      <c r="B200" s="14" t="s">
        <v>1192</v>
      </c>
      <c r="C200" s="21">
        <v>264650.75630055653</v>
      </c>
      <c r="D200" s="21">
        <v>45305.75</v>
      </c>
      <c r="E200" s="22">
        <v>17.119070670082468</v>
      </c>
      <c r="F200" s="14">
        <v>15.89</v>
      </c>
      <c r="G200" s="14">
        <v>18.25</v>
      </c>
      <c r="H200" s="21">
        <v>13703.707189366938</v>
      </c>
      <c r="I200" s="22">
        <v>5.1780330981776794</v>
      </c>
      <c r="J200" s="22">
        <v>4.55</v>
      </c>
      <c r="K200" s="22">
        <v>5.8500000000000005</v>
      </c>
      <c r="L200" s="15"/>
      <c r="M200" s="15"/>
      <c r="N200" s="15"/>
    </row>
    <row r="201" spans="1:14" s="14" customFormat="1" ht="15" customHeight="1" x14ac:dyDescent="0.65">
      <c r="A201" s="14" t="s">
        <v>1316</v>
      </c>
      <c r="B201" s="14" t="s">
        <v>1317</v>
      </c>
      <c r="C201" s="21">
        <v>202252.14333024301</v>
      </c>
      <c r="D201" s="21">
        <v>34064.43</v>
      </c>
      <c r="E201" s="22">
        <v>16.8425557519945</v>
      </c>
      <c r="F201" s="14">
        <v>15.620000000000001</v>
      </c>
      <c r="G201" s="14">
        <v>17.96</v>
      </c>
      <c r="H201" s="21">
        <v>10289.251332363894</v>
      </c>
      <c r="I201" s="22">
        <v>5.0873394578206037</v>
      </c>
      <c r="J201" s="22">
        <v>4.46</v>
      </c>
      <c r="K201" s="22">
        <v>5.7700000000000005</v>
      </c>
      <c r="L201" s="15"/>
      <c r="M201" s="15"/>
      <c r="N201" s="15"/>
    </row>
    <row r="202" spans="1:14" s="14" customFormat="1" ht="15" customHeight="1" x14ac:dyDescent="0.65">
      <c r="A202" s="14" t="s">
        <v>1318</v>
      </c>
      <c r="B202" s="14" t="s">
        <v>1196</v>
      </c>
      <c r="C202" s="21">
        <v>52337.806622639684</v>
      </c>
      <c r="D202" s="21">
        <v>9410.6749999999993</v>
      </c>
      <c r="E202" s="22">
        <v>17.98064459951831</v>
      </c>
      <c r="F202" s="14">
        <v>16.79</v>
      </c>
      <c r="G202" s="14">
        <v>19.05</v>
      </c>
      <c r="H202" s="21">
        <v>3105.0974281593676</v>
      </c>
      <c r="I202" s="22">
        <v>5.9328025353674905</v>
      </c>
      <c r="J202" s="22">
        <v>5.2200000000000006</v>
      </c>
      <c r="K202" s="22">
        <v>6.69</v>
      </c>
      <c r="L202" s="15"/>
      <c r="M202" s="15"/>
      <c r="N202" s="15"/>
    </row>
    <row r="203" spans="1:14" s="14" customFormat="1" ht="15" customHeight="1" x14ac:dyDescent="0.65">
      <c r="A203" s="14" t="s">
        <v>1319</v>
      </c>
      <c r="B203" s="14" t="s">
        <v>1200</v>
      </c>
      <c r="C203" s="21">
        <v>162098.91394492768</v>
      </c>
      <c r="D203" s="21">
        <v>29138.1</v>
      </c>
      <c r="E203" s="22">
        <v>17.975505998701216</v>
      </c>
      <c r="F203" s="14">
        <v>16.73</v>
      </c>
      <c r="G203" s="14">
        <v>19.079999999999998</v>
      </c>
      <c r="H203" s="21">
        <v>9494.2204208284729</v>
      </c>
      <c r="I203" s="22">
        <v>5.8570523299320074</v>
      </c>
      <c r="J203" s="22">
        <v>5.13</v>
      </c>
      <c r="K203" s="22">
        <v>6.63</v>
      </c>
      <c r="L203" s="15"/>
      <c r="M203" s="15"/>
      <c r="N203" s="15"/>
    </row>
    <row r="204" spans="1:14" s="14" customFormat="1" ht="15" customHeight="1" x14ac:dyDescent="0.65">
      <c r="A204" s="14" t="s">
        <v>1320</v>
      </c>
      <c r="B204" s="14" t="s">
        <v>1321</v>
      </c>
      <c r="C204" s="21">
        <v>76612.745013667634</v>
      </c>
      <c r="D204" s="21">
        <v>11600.81</v>
      </c>
      <c r="E204" s="22">
        <v>15.142141164541783</v>
      </c>
      <c r="F204" s="14">
        <v>13.94</v>
      </c>
      <c r="G204" s="14">
        <v>16.25</v>
      </c>
      <c r="H204" s="21">
        <v>3239.2665459533332</v>
      </c>
      <c r="I204" s="22">
        <v>4.2281057699729034</v>
      </c>
      <c r="J204" s="22">
        <v>3.66</v>
      </c>
      <c r="K204" s="22">
        <v>4.8500000000000005</v>
      </c>
      <c r="L204" s="15"/>
      <c r="M204" s="15"/>
      <c r="N204" s="15"/>
    </row>
    <row r="205" spans="1:14" s="14" customFormat="1" ht="15" customHeight="1" x14ac:dyDescent="0.65">
      <c r="A205" s="14" t="s">
        <v>1322</v>
      </c>
      <c r="B205" s="14" t="s">
        <v>1323</v>
      </c>
      <c r="C205" s="21">
        <v>83847.153756051703</v>
      </c>
      <c r="D205" s="21">
        <v>16174.36</v>
      </c>
      <c r="E205" s="22">
        <v>19.290291053955556</v>
      </c>
      <c r="F205" s="14">
        <v>18.02</v>
      </c>
      <c r="G205" s="14">
        <v>20.419999999999998</v>
      </c>
      <c r="H205" s="21">
        <v>5676.3415290031771</v>
      </c>
      <c r="I205" s="22">
        <v>6.7698689798543281</v>
      </c>
      <c r="J205" s="22">
        <v>6.01</v>
      </c>
      <c r="K205" s="22">
        <v>7.580000000000001</v>
      </c>
      <c r="L205" s="15"/>
      <c r="M205" s="15"/>
      <c r="N205" s="15"/>
    </row>
    <row r="206" spans="1:14" s="14" customFormat="1" ht="15" customHeight="1" x14ac:dyDescent="0.65">
      <c r="A206" s="14" t="s">
        <v>1324</v>
      </c>
      <c r="B206" s="14" t="s">
        <v>1207</v>
      </c>
      <c r="C206" s="21">
        <v>102419.98534192114</v>
      </c>
      <c r="D206" s="21">
        <v>18893.93</v>
      </c>
      <c r="E206" s="22">
        <v>18.447503128343641</v>
      </c>
      <c r="F206" s="14">
        <v>17.23</v>
      </c>
      <c r="G206" s="14">
        <v>19.54</v>
      </c>
      <c r="H206" s="21">
        <v>6362.561248116097</v>
      </c>
      <c r="I206" s="22">
        <v>6.2122268057459253</v>
      </c>
      <c r="J206" s="22">
        <v>5.48</v>
      </c>
      <c r="K206" s="22">
        <v>7.0000000000000009</v>
      </c>
      <c r="L206" s="15"/>
      <c r="M206" s="15"/>
      <c r="N206" s="15"/>
    </row>
    <row r="207" spans="1:14" s="14" customFormat="1" ht="15" customHeight="1" x14ac:dyDescent="0.65">
      <c r="A207" s="14" t="s">
        <v>1325</v>
      </c>
      <c r="B207" s="14" t="s">
        <v>1215</v>
      </c>
      <c r="C207" s="21">
        <v>139698.79087851921</v>
      </c>
      <c r="D207" s="21">
        <v>28158.79</v>
      </c>
      <c r="E207" s="22">
        <v>20.156788632828345</v>
      </c>
      <c r="F207" s="14">
        <v>18.93</v>
      </c>
      <c r="G207" s="14">
        <v>21.21</v>
      </c>
      <c r="H207" s="21">
        <v>10217.533360098452</v>
      </c>
      <c r="I207" s="22">
        <v>7.3139746100471319</v>
      </c>
      <c r="J207" s="22">
        <v>6.45</v>
      </c>
      <c r="K207" s="22">
        <v>8.23</v>
      </c>
      <c r="L207" s="15"/>
      <c r="M207" s="15"/>
      <c r="N207" s="15"/>
    </row>
    <row r="208" spans="1:14" s="14" customFormat="1" ht="15" customHeight="1" x14ac:dyDescent="0.65">
      <c r="A208" s="14" t="s">
        <v>1326</v>
      </c>
      <c r="B208" s="14" t="s">
        <v>1327</v>
      </c>
      <c r="C208" s="21">
        <v>220186.13638329119</v>
      </c>
      <c r="D208" s="21">
        <v>39819.89</v>
      </c>
      <c r="E208" s="22">
        <v>18.084649040157156</v>
      </c>
      <c r="F208" s="14">
        <v>16.809999999999999</v>
      </c>
      <c r="G208" s="14">
        <v>19.23</v>
      </c>
      <c r="H208" s="21">
        <v>12431.432720807397</v>
      </c>
      <c r="I208" s="22">
        <v>5.6458753573400866</v>
      </c>
      <c r="J208" s="22">
        <v>5</v>
      </c>
      <c r="K208" s="22">
        <v>6.35</v>
      </c>
      <c r="L208" s="15"/>
      <c r="M208" s="15"/>
      <c r="N208" s="15"/>
    </row>
    <row r="209" spans="1:14" s="14" customFormat="1" ht="15" customHeight="1" x14ac:dyDescent="0.65">
      <c r="A209" s="14" t="s">
        <v>1328</v>
      </c>
      <c r="B209" s="14" t="s">
        <v>1329</v>
      </c>
      <c r="C209" s="21">
        <v>61654.198408541051</v>
      </c>
      <c r="D209" s="21">
        <v>9492.848</v>
      </c>
      <c r="E209" s="22">
        <v>15.396920639689867</v>
      </c>
      <c r="F209" s="14">
        <v>14.23</v>
      </c>
      <c r="G209" s="14">
        <v>16.489999999999998</v>
      </c>
      <c r="H209" s="21">
        <v>2731.9535488854476</v>
      </c>
      <c r="I209" s="22">
        <v>4.4310906649174893</v>
      </c>
      <c r="J209" s="22">
        <v>3.85</v>
      </c>
      <c r="K209" s="22">
        <v>5.0500000000000007</v>
      </c>
      <c r="L209" s="15"/>
      <c r="M209" s="15"/>
      <c r="N209" s="15"/>
    </row>
    <row r="210" spans="1:14" s="14" customFormat="1" ht="15" customHeight="1" x14ac:dyDescent="0.65">
      <c r="A210" s="14" t="s">
        <v>1330</v>
      </c>
      <c r="B210" s="14" t="s">
        <v>1219</v>
      </c>
      <c r="C210" s="21">
        <v>156326.32503369599</v>
      </c>
      <c r="D210" s="21">
        <v>27577.16</v>
      </c>
      <c r="E210" s="22">
        <v>17.640765235193648</v>
      </c>
      <c r="F210" s="14">
        <v>16.489999999999998</v>
      </c>
      <c r="G210" s="14">
        <v>18.68</v>
      </c>
      <c r="H210" s="21">
        <v>9221.8976042018821</v>
      </c>
      <c r="I210" s="22">
        <v>5.8991343323277441</v>
      </c>
      <c r="J210" s="22">
        <v>5.16</v>
      </c>
      <c r="K210" s="22">
        <v>6.69</v>
      </c>
      <c r="L210" s="15"/>
      <c r="M210" s="15"/>
      <c r="N210" s="15"/>
    </row>
    <row r="211" spans="1:14" s="14" customFormat="1" ht="15" customHeight="1" x14ac:dyDescent="0.65">
      <c r="A211" s="14" t="s">
        <v>1331</v>
      </c>
      <c r="B211" s="14" t="s">
        <v>1332</v>
      </c>
      <c r="C211" s="21">
        <v>65905.257931292115</v>
      </c>
      <c r="D211" s="21">
        <v>10522.86</v>
      </c>
      <c r="E211" s="22">
        <v>15.966647169441847</v>
      </c>
      <c r="F211" s="14">
        <v>14.69</v>
      </c>
      <c r="G211" s="14">
        <v>17.14</v>
      </c>
      <c r="H211" s="21">
        <v>2818.1965627389659</v>
      </c>
      <c r="I211" s="22">
        <v>4.2761345944190152</v>
      </c>
      <c r="J211" s="22">
        <v>3.73</v>
      </c>
      <c r="K211" s="22">
        <v>4.8599999999999994</v>
      </c>
      <c r="L211" s="15"/>
      <c r="M211" s="15"/>
      <c r="N211" s="15"/>
    </row>
    <row r="212" spans="1:14" s="14" customFormat="1" ht="15" customHeight="1" x14ac:dyDescent="0.65">
      <c r="A212" s="14" t="s">
        <v>1333</v>
      </c>
      <c r="B212" s="14" t="s">
        <v>1222</v>
      </c>
      <c r="C212" s="21">
        <v>99060.884135099506</v>
      </c>
      <c r="D212" s="21">
        <v>19399.88</v>
      </c>
      <c r="E212" s="22">
        <v>19.583794521299033</v>
      </c>
      <c r="F212" s="14">
        <v>18.399999999999999</v>
      </c>
      <c r="G212" s="14">
        <v>20.630000000000003</v>
      </c>
      <c r="H212" s="21">
        <v>7457.9874619363418</v>
      </c>
      <c r="I212" s="22">
        <v>7.5286899081747736</v>
      </c>
      <c r="J212" s="22">
        <v>6.6000000000000005</v>
      </c>
      <c r="K212" s="22">
        <v>8.5</v>
      </c>
      <c r="L212" s="15"/>
      <c r="M212" s="15"/>
      <c r="N212" s="15"/>
    </row>
    <row r="213" spans="1:14" s="14" customFormat="1" ht="15" customHeight="1" x14ac:dyDescent="0.65">
      <c r="A213" s="14" t="s">
        <v>1334</v>
      </c>
      <c r="B213" s="14" t="s">
        <v>1335</v>
      </c>
      <c r="C213" s="21">
        <v>56173.822437454823</v>
      </c>
      <c r="D213" s="21">
        <v>10145.129999999999</v>
      </c>
      <c r="E213" s="22">
        <v>18.060245074644531</v>
      </c>
      <c r="F213" s="14">
        <v>16.869999999999997</v>
      </c>
      <c r="G213" s="14">
        <v>19.12</v>
      </c>
      <c r="H213" s="21">
        <v>3437.2304522888198</v>
      </c>
      <c r="I213" s="22">
        <v>6.1189207427675241</v>
      </c>
      <c r="J213" s="22">
        <v>5.3900000000000006</v>
      </c>
      <c r="K213" s="22">
        <v>6.8900000000000006</v>
      </c>
      <c r="L213" s="15"/>
      <c r="M213" s="15"/>
      <c r="N213" s="15"/>
    </row>
    <row r="214" spans="1:14" s="14" customFormat="1" ht="15" customHeight="1" x14ac:dyDescent="0.65"/>
    <row r="215" spans="1:14" s="14" customFormat="1" ht="15" customHeight="1" x14ac:dyDescent="0.65"/>
    <row r="216" spans="1:14" s="14" customFormat="1" ht="15" customHeight="1" x14ac:dyDescent="0.65"/>
    <row r="217" spans="1:14" s="14" customFormat="1" ht="15" customHeight="1" x14ac:dyDescent="0.65"/>
    <row r="218" spans="1:14" s="14" customFormat="1" ht="15" customHeight="1" x14ac:dyDescent="0.65"/>
    <row r="219" spans="1:14" s="14" customFormat="1" ht="15" customHeight="1" x14ac:dyDescent="0.65"/>
    <row r="220" spans="1:14" s="14" customFormat="1" ht="15" customHeight="1" x14ac:dyDescent="0.65"/>
    <row r="221" spans="1:14" s="14" customFormat="1" ht="15" customHeight="1" x14ac:dyDescent="0.65"/>
  </sheetData>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4AF4-5297-4F2A-8937-0E9A809C69FC}">
  <dimension ref="A1:K329"/>
  <sheetViews>
    <sheetView zoomScale="60" zoomScaleNormal="60" workbookViewId="0"/>
  </sheetViews>
  <sheetFormatPr defaultColWidth="9.1328125" defaultRowHeight="15.25" x14ac:dyDescent="0.65"/>
  <cols>
    <col min="1" max="1" width="14.1328125" style="5" customWidth="1"/>
    <col min="2" max="2" width="32.1328125" style="5" bestFit="1" customWidth="1"/>
    <col min="3" max="3" width="26.1328125" style="5" bestFit="1" customWidth="1"/>
    <col min="4" max="4" width="20.1328125" style="5" customWidth="1"/>
    <col min="5" max="5" width="25.40625" style="5" customWidth="1"/>
    <col min="6" max="6" width="18.26953125" style="5" customWidth="1"/>
    <col min="7" max="7" width="18.1328125" style="5" customWidth="1"/>
    <col min="8" max="8" width="19.26953125" style="5" customWidth="1"/>
    <col min="9" max="9" width="32.40625" style="5" customWidth="1"/>
    <col min="10" max="10" width="19.54296875" style="5" customWidth="1"/>
    <col min="11" max="11" width="19.40625" style="5" customWidth="1"/>
    <col min="12" max="16384" width="9.1328125" style="5"/>
  </cols>
  <sheetData>
    <row r="1" spans="1:11" ht="15.5" x14ac:dyDescent="0.7">
      <c r="A1" s="1" t="s">
        <v>1337</v>
      </c>
    </row>
    <row r="2" spans="1:11" ht="15.5" x14ac:dyDescent="0.7">
      <c r="A2" s="34" t="s">
        <v>61</v>
      </c>
      <c r="B2" s="34" t="s">
        <v>62</v>
      </c>
      <c r="C2" s="34" t="s">
        <v>1338</v>
      </c>
      <c r="D2" s="34" t="s">
        <v>37</v>
      </c>
      <c r="E2" s="34" t="s">
        <v>38</v>
      </c>
      <c r="F2" s="34" t="s">
        <v>64</v>
      </c>
      <c r="G2" s="34" t="s">
        <v>65</v>
      </c>
      <c r="H2" s="34" t="s">
        <v>25</v>
      </c>
      <c r="I2" s="34" t="s">
        <v>39</v>
      </c>
      <c r="J2" s="34" t="s">
        <v>66</v>
      </c>
      <c r="K2" s="34" t="s">
        <v>67</v>
      </c>
    </row>
    <row r="3" spans="1:11" x14ac:dyDescent="0.65">
      <c r="A3" s="5" t="s">
        <v>69</v>
      </c>
      <c r="B3" s="5" t="s">
        <v>70</v>
      </c>
      <c r="C3" s="6">
        <v>61929</v>
      </c>
      <c r="D3" s="6">
        <v>11406.25</v>
      </c>
      <c r="E3" s="7">
        <v>18.41827</v>
      </c>
      <c r="F3" s="7">
        <v>17.299229999999998</v>
      </c>
      <c r="G3" s="7">
        <v>19.458179999999999</v>
      </c>
      <c r="H3" s="6">
        <v>7037.4260000000004</v>
      </c>
      <c r="I3" s="7">
        <v>11.3637</v>
      </c>
      <c r="J3" s="7">
        <v>10.5299</v>
      </c>
      <c r="K3" s="7">
        <v>12.249450000000001</v>
      </c>
    </row>
    <row r="4" spans="1:11" x14ac:dyDescent="0.65">
      <c r="A4" s="5" t="s">
        <v>72</v>
      </c>
      <c r="B4" s="5" t="s">
        <v>73</v>
      </c>
      <c r="C4" s="6">
        <v>96268</v>
      </c>
      <c r="D4" s="6">
        <v>18538.45</v>
      </c>
      <c r="E4" s="7">
        <v>19.25713</v>
      </c>
      <c r="F4" s="7">
        <v>18.17436</v>
      </c>
      <c r="G4" s="7">
        <v>20.282420000000002</v>
      </c>
      <c r="H4" s="6">
        <v>12047.74</v>
      </c>
      <c r="I4" s="7">
        <v>12.514790000000001</v>
      </c>
      <c r="J4" s="7">
        <v>11.68516</v>
      </c>
      <c r="K4" s="7">
        <v>13.373090000000001</v>
      </c>
    </row>
    <row r="5" spans="1:11" x14ac:dyDescent="0.65">
      <c r="A5" s="5" t="s">
        <v>75</v>
      </c>
      <c r="B5" s="5" t="s">
        <v>76</v>
      </c>
      <c r="C5" s="6">
        <v>122746</v>
      </c>
      <c r="D5" s="6">
        <v>22907.33</v>
      </c>
      <c r="E5" s="7">
        <v>18.662379999999999</v>
      </c>
      <c r="F5" s="7">
        <v>17.618279999999999</v>
      </c>
      <c r="G5" s="7">
        <v>19.622329999999998</v>
      </c>
      <c r="H5" s="6">
        <v>14157.37</v>
      </c>
      <c r="I5" s="7">
        <v>11.53388</v>
      </c>
      <c r="J5" s="7">
        <v>10.722939999999999</v>
      </c>
      <c r="K5" s="7">
        <v>12.36811</v>
      </c>
    </row>
    <row r="6" spans="1:11" x14ac:dyDescent="0.65">
      <c r="A6" s="5" t="s">
        <v>77</v>
      </c>
      <c r="B6" s="5" t="s">
        <v>78</v>
      </c>
      <c r="C6" s="6">
        <v>151384</v>
      </c>
      <c r="D6" s="6">
        <v>29384.26</v>
      </c>
      <c r="E6" s="7">
        <v>19.410409999999999</v>
      </c>
      <c r="F6" s="7">
        <v>18.268699999999999</v>
      </c>
      <c r="G6" s="7">
        <v>20.48864</v>
      </c>
      <c r="H6" s="6">
        <v>18202.599999999999</v>
      </c>
      <c r="I6" s="7">
        <v>12.02412</v>
      </c>
      <c r="J6" s="7">
        <v>11.155529999999999</v>
      </c>
      <c r="K6" s="7">
        <v>12.927440000000001</v>
      </c>
    </row>
    <row r="7" spans="1:11" x14ac:dyDescent="0.65">
      <c r="A7" s="5" t="s">
        <v>79</v>
      </c>
      <c r="B7" s="5" t="s">
        <v>80</v>
      </c>
      <c r="C7" s="6">
        <v>120131</v>
      </c>
      <c r="D7" s="6">
        <v>22209.08</v>
      </c>
      <c r="E7" s="7">
        <v>18.487390000000001</v>
      </c>
      <c r="F7" s="7">
        <v>17.43393</v>
      </c>
      <c r="G7" s="7">
        <v>19.470179999999999</v>
      </c>
      <c r="H7" s="6">
        <v>14393.1</v>
      </c>
      <c r="I7" s="7">
        <v>11.981169999999999</v>
      </c>
      <c r="J7" s="7">
        <v>11.16507</v>
      </c>
      <c r="K7" s="7">
        <v>12.809760000000001</v>
      </c>
    </row>
    <row r="8" spans="1:11" x14ac:dyDescent="0.65">
      <c r="A8" s="5" t="s">
        <v>81</v>
      </c>
      <c r="B8" s="5" t="s">
        <v>82</v>
      </c>
      <c r="C8" s="6">
        <v>120116</v>
      </c>
      <c r="D8" s="6">
        <v>20812.46</v>
      </c>
      <c r="E8" s="7">
        <v>17.326969999999999</v>
      </c>
      <c r="F8" s="7">
        <v>16.287040000000001</v>
      </c>
      <c r="G8" s="7">
        <v>18.283160000000002</v>
      </c>
      <c r="H8" s="6">
        <v>12678.14</v>
      </c>
      <c r="I8" s="7">
        <v>10.554910000000001</v>
      </c>
      <c r="J8" s="7">
        <v>9.7856899999999989</v>
      </c>
      <c r="K8" s="7">
        <v>11.371269999999999</v>
      </c>
    </row>
    <row r="9" spans="1:11" x14ac:dyDescent="0.65">
      <c r="A9" s="5" t="s">
        <v>83</v>
      </c>
      <c r="B9" s="5" t="s">
        <v>84</v>
      </c>
      <c r="C9" s="6">
        <v>177793</v>
      </c>
      <c r="D9" s="6">
        <v>29663.01</v>
      </c>
      <c r="E9" s="7">
        <v>16.684010000000001</v>
      </c>
      <c r="F9" s="7">
        <v>15.69403</v>
      </c>
      <c r="G9" s="7">
        <v>17.618539999999999</v>
      </c>
      <c r="H9" s="6">
        <v>17344.28</v>
      </c>
      <c r="I9" s="7">
        <v>9.7553200000000011</v>
      </c>
      <c r="J9" s="7">
        <v>9.0071100000000008</v>
      </c>
      <c r="K9" s="7">
        <v>10.52389</v>
      </c>
    </row>
    <row r="10" spans="1:11" x14ac:dyDescent="0.65">
      <c r="A10" s="5" t="s">
        <v>86</v>
      </c>
      <c r="B10" s="5" t="s">
        <v>87</v>
      </c>
      <c r="C10" s="6">
        <v>87917</v>
      </c>
      <c r="D10" s="6">
        <v>16442.38</v>
      </c>
      <c r="E10" s="7">
        <v>18.702170000000002</v>
      </c>
      <c r="F10" s="7">
        <v>17.639379999999999</v>
      </c>
      <c r="G10" s="7">
        <v>19.72317</v>
      </c>
      <c r="H10" s="6">
        <v>10310.91</v>
      </c>
      <c r="I10" s="7">
        <v>11.728009999999999</v>
      </c>
      <c r="J10" s="7">
        <v>10.92008</v>
      </c>
      <c r="K10" s="7">
        <v>12.574659999999998</v>
      </c>
    </row>
    <row r="11" spans="1:11" x14ac:dyDescent="0.65">
      <c r="A11" s="5" t="s">
        <v>89</v>
      </c>
      <c r="B11" s="5" t="s">
        <v>90</v>
      </c>
      <c r="C11" s="6">
        <v>190560</v>
      </c>
      <c r="D11" s="6">
        <v>28761.9</v>
      </c>
      <c r="E11" s="7">
        <v>15.093360000000001</v>
      </c>
      <c r="F11" s="7">
        <v>14.102709999999998</v>
      </c>
      <c r="G11" s="7">
        <v>16.04964</v>
      </c>
      <c r="H11" s="6">
        <v>17463.27</v>
      </c>
      <c r="I11" s="7">
        <v>9.16418</v>
      </c>
      <c r="J11" s="7">
        <v>8.4336099999999998</v>
      </c>
      <c r="K11" s="7">
        <v>9.9392999999999994</v>
      </c>
    </row>
    <row r="12" spans="1:11" x14ac:dyDescent="0.65">
      <c r="A12" s="5" t="s">
        <v>91</v>
      </c>
      <c r="B12" s="5" t="s">
        <v>92</v>
      </c>
      <c r="C12" s="6">
        <v>363956</v>
      </c>
      <c r="D12" s="6">
        <v>55337.42</v>
      </c>
      <c r="E12" s="7">
        <v>15.204429999999999</v>
      </c>
      <c r="F12" s="7">
        <v>14.191419999999999</v>
      </c>
      <c r="G12" s="7">
        <v>16.207630000000002</v>
      </c>
      <c r="H12" s="6">
        <v>31918.75</v>
      </c>
      <c r="I12" s="7">
        <v>8.7699499999999997</v>
      </c>
      <c r="J12" s="7">
        <v>8.0235000000000003</v>
      </c>
      <c r="K12" s="7">
        <v>9.5518000000000001</v>
      </c>
    </row>
    <row r="13" spans="1:11" x14ac:dyDescent="0.65">
      <c r="A13" s="5" t="s">
        <v>94</v>
      </c>
      <c r="B13" s="5" t="s">
        <v>95</v>
      </c>
      <c r="C13" s="6">
        <v>233671</v>
      </c>
      <c r="D13" s="6">
        <v>43432.11</v>
      </c>
      <c r="E13" s="7">
        <v>18.586870000000001</v>
      </c>
      <c r="F13" s="7">
        <v>17.53537</v>
      </c>
      <c r="G13" s="7">
        <v>19.56793</v>
      </c>
      <c r="H13" s="6">
        <v>27543.48</v>
      </c>
      <c r="I13" s="7">
        <v>11.78729</v>
      </c>
      <c r="J13" s="7">
        <v>10.92202</v>
      </c>
      <c r="K13" s="7">
        <v>12.694189999999999</v>
      </c>
    </row>
    <row r="14" spans="1:11" x14ac:dyDescent="0.65">
      <c r="A14" s="5" t="s">
        <v>96</v>
      </c>
      <c r="B14" s="5" t="s">
        <v>97</v>
      </c>
      <c r="C14" s="6">
        <v>68446</v>
      </c>
      <c r="D14" s="6">
        <v>12743.67</v>
      </c>
      <c r="E14" s="7">
        <v>18.618570000000002</v>
      </c>
      <c r="F14" s="7">
        <v>17.53387</v>
      </c>
      <c r="G14" s="7">
        <v>19.627839999999999</v>
      </c>
      <c r="H14" s="6">
        <v>8257.3760000000002</v>
      </c>
      <c r="I14" s="7">
        <v>12.064070000000001</v>
      </c>
      <c r="J14" s="7">
        <v>11.23535</v>
      </c>
      <c r="K14" s="7">
        <v>12.919120000000001</v>
      </c>
    </row>
    <row r="15" spans="1:11" x14ac:dyDescent="0.65">
      <c r="A15" s="5" t="s">
        <v>98</v>
      </c>
      <c r="B15" s="5" t="s">
        <v>99</v>
      </c>
      <c r="C15" s="6">
        <v>176474</v>
      </c>
      <c r="D15" s="6">
        <v>30375.58</v>
      </c>
      <c r="E15" s="7">
        <v>17.212499999999999</v>
      </c>
      <c r="F15" s="7">
        <v>16.202449999999999</v>
      </c>
      <c r="G15" s="7">
        <v>18.152339999999999</v>
      </c>
      <c r="H15" s="6">
        <v>18700.16</v>
      </c>
      <c r="I15" s="7">
        <v>10.596550000000001</v>
      </c>
      <c r="J15" s="7">
        <v>9.7984899999999993</v>
      </c>
      <c r="K15" s="7">
        <v>11.463189999999999</v>
      </c>
    </row>
    <row r="16" spans="1:11" x14ac:dyDescent="0.65">
      <c r="A16" s="5" t="s">
        <v>100</v>
      </c>
      <c r="B16" s="5" t="s">
        <v>101</v>
      </c>
      <c r="C16" s="6">
        <v>170492</v>
      </c>
      <c r="D16" s="6">
        <v>28105.63</v>
      </c>
      <c r="E16" s="7">
        <v>16.485019999999999</v>
      </c>
      <c r="F16" s="7">
        <v>15.503449999999999</v>
      </c>
      <c r="G16" s="7">
        <v>17.39621</v>
      </c>
      <c r="H16" s="6">
        <v>16397.75</v>
      </c>
      <c r="I16" s="7">
        <v>9.6179000000000006</v>
      </c>
      <c r="J16" s="7">
        <v>8.8974899999999995</v>
      </c>
      <c r="K16" s="7">
        <v>10.3657</v>
      </c>
    </row>
    <row r="17" spans="1:11" x14ac:dyDescent="0.65">
      <c r="A17" s="5" t="s">
        <v>102</v>
      </c>
      <c r="B17" s="5" t="s">
        <v>103</v>
      </c>
      <c r="C17" s="6">
        <v>113178</v>
      </c>
      <c r="D17" s="6">
        <v>21309.84</v>
      </c>
      <c r="E17" s="7">
        <v>18.828600000000002</v>
      </c>
      <c r="F17" s="7">
        <v>17.715869999999999</v>
      </c>
      <c r="G17" s="7">
        <v>19.921500000000002</v>
      </c>
      <c r="H17" s="6">
        <v>14086.82</v>
      </c>
      <c r="I17" s="7">
        <v>12.44661</v>
      </c>
      <c r="J17" s="7">
        <v>11.56948</v>
      </c>
      <c r="K17" s="7">
        <v>13.327069999999999</v>
      </c>
    </row>
    <row r="18" spans="1:11" x14ac:dyDescent="0.65">
      <c r="A18" s="5" t="s">
        <v>105</v>
      </c>
      <c r="B18" s="5" t="s">
        <v>106</v>
      </c>
      <c r="C18" s="6">
        <v>177643</v>
      </c>
      <c r="D18" s="6">
        <v>30269.26</v>
      </c>
      <c r="E18" s="7">
        <v>17.039380000000001</v>
      </c>
      <c r="F18" s="7">
        <v>15.982669999999999</v>
      </c>
      <c r="G18" s="7">
        <v>18.066739999999999</v>
      </c>
      <c r="H18" s="6">
        <v>18118.84</v>
      </c>
      <c r="I18" s="7">
        <v>10.199579999999999</v>
      </c>
      <c r="J18" s="7">
        <v>9.41662</v>
      </c>
      <c r="K18" s="7">
        <v>11.010259999999999</v>
      </c>
    </row>
    <row r="19" spans="1:11" x14ac:dyDescent="0.65">
      <c r="A19" s="5" t="s">
        <v>107</v>
      </c>
      <c r="B19" s="5" t="s">
        <v>108</v>
      </c>
      <c r="C19" s="6">
        <v>159207</v>
      </c>
      <c r="D19" s="6">
        <v>26315.78</v>
      </c>
      <c r="E19" s="7">
        <v>16.52928</v>
      </c>
      <c r="F19" s="7">
        <v>15.5441</v>
      </c>
      <c r="G19" s="7">
        <v>17.441380000000002</v>
      </c>
      <c r="H19" s="6">
        <v>15347.48</v>
      </c>
      <c r="I19" s="7">
        <v>9.6399500000000007</v>
      </c>
      <c r="J19" s="7">
        <v>8.92056</v>
      </c>
      <c r="K19" s="7">
        <v>10.38594</v>
      </c>
    </row>
    <row r="20" spans="1:11" x14ac:dyDescent="0.65">
      <c r="A20" s="5" t="s">
        <v>109</v>
      </c>
      <c r="B20" s="5" t="s">
        <v>110</v>
      </c>
      <c r="C20" s="6">
        <v>234271</v>
      </c>
      <c r="D20" s="6">
        <v>38402.44</v>
      </c>
      <c r="E20" s="7">
        <v>16.392319999999998</v>
      </c>
      <c r="F20" s="7">
        <v>15.3971</v>
      </c>
      <c r="G20" s="7">
        <v>17.311979999999998</v>
      </c>
      <c r="H20" s="6">
        <v>22482.98</v>
      </c>
      <c r="I20" s="7">
        <v>9.5969999999999995</v>
      </c>
      <c r="J20" s="7">
        <v>8.86111</v>
      </c>
      <c r="K20" s="7">
        <v>10.375589999999999</v>
      </c>
    </row>
    <row r="21" spans="1:11" x14ac:dyDescent="0.65">
      <c r="A21" s="5" t="s">
        <v>112</v>
      </c>
      <c r="B21" s="5" t="s">
        <v>113</v>
      </c>
      <c r="C21" s="6">
        <v>1085417</v>
      </c>
      <c r="D21" s="6">
        <v>162812.70000000001</v>
      </c>
      <c r="E21" s="7">
        <v>15.00001</v>
      </c>
      <c r="F21" s="7">
        <v>14.03683</v>
      </c>
      <c r="G21" s="7">
        <v>15.916589999999999</v>
      </c>
      <c r="H21" s="6">
        <v>96938.84</v>
      </c>
      <c r="I21" s="7">
        <v>8.9310200000000002</v>
      </c>
      <c r="J21" s="7">
        <v>8.2437899999999988</v>
      </c>
      <c r="K21" s="7">
        <v>9.6523800000000008</v>
      </c>
    </row>
    <row r="22" spans="1:11" x14ac:dyDescent="0.65">
      <c r="A22" s="5" t="s">
        <v>114</v>
      </c>
      <c r="B22" s="5" t="s">
        <v>115</v>
      </c>
      <c r="C22" s="6">
        <v>94593</v>
      </c>
      <c r="D22" s="6">
        <v>16481.7</v>
      </c>
      <c r="E22" s="7">
        <v>17.4238</v>
      </c>
      <c r="F22" s="7">
        <v>16.438120000000001</v>
      </c>
      <c r="G22" s="7">
        <v>18.340899999999998</v>
      </c>
      <c r="H22" s="6">
        <v>9774.3379999999997</v>
      </c>
      <c r="I22" s="7">
        <v>10.33305</v>
      </c>
      <c r="J22" s="7">
        <v>9.5921099999999999</v>
      </c>
      <c r="K22" s="7">
        <v>11.102919999999999</v>
      </c>
    </row>
    <row r="23" spans="1:11" x14ac:dyDescent="0.65">
      <c r="A23" s="5" t="s">
        <v>116</v>
      </c>
      <c r="B23" s="5" t="s">
        <v>117</v>
      </c>
      <c r="C23" s="6">
        <v>147713</v>
      </c>
      <c r="D23" s="6">
        <v>24011.48</v>
      </c>
      <c r="E23" s="7">
        <v>16.255490000000002</v>
      </c>
      <c r="F23" s="7">
        <v>15.26648</v>
      </c>
      <c r="G23" s="7">
        <v>17.195170000000001</v>
      </c>
      <c r="H23" s="6">
        <v>15021.25</v>
      </c>
      <c r="I23" s="7">
        <v>10.169219999999999</v>
      </c>
      <c r="J23" s="7">
        <v>9.4312400000000007</v>
      </c>
      <c r="K23" s="7">
        <v>10.945</v>
      </c>
    </row>
    <row r="24" spans="1:11" x14ac:dyDescent="0.65">
      <c r="A24" s="5" t="s">
        <v>118</v>
      </c>
      <c r="B24" s="5" t="s">
        <v>119</v>
      </c>
      <c r="C24" s="6">
        <v>141976</v>
      </c>
      <c r="D24" s="6">
        <v>26304.01</v>
      </c>
      <c r="E24" s="7">
        <v>18.527080000000002</v>
      </c>
      <c r="F24" s="7">
        <v>17.438469999999999</v>
      </c>
      <c r="G24" s="7">
        <v>19.52966</v>
      </c>
      <c r="H24" s="6">
        <v>16645.75</v>
      </c>
      <c r="I24" s="7">
        <v>11.72434</v>
      </c>
      <c r="J24" s="7">
        <v>10.82813</v>
      </c>
      <c r="K24" s="7">
        <v>12.6793</v>
      </c>
    </row>
    <row r="25" spans="1:11" x14ac:dyDescent="0.65">
      <c r="A25" s="5" t="s">
        <v>120</v>
      </c>
      <c r="B25" s="5" t="s">
        <v>121</v>
      </c>
      <c r="C25" s="6">
        <v>76447</v>
      </c>
      <c r="D25" s="6">
        <v>14332.05</v>
      </c>
      <c r="E25" s="7">
        <v>18.747700000000002</v>
      </c>
      <c r="F25" s="7">
        <v>17.694570000000002</v>
      </c>
      <c r="G25" s="7">
        <v>19.724820000000001</v>
      </c>
      <c r="H25" s="6">
        <v>9349.3089999999993</v>
      </c>
      <c r="I25" s="7">
        <v>12.229789999999999</v>
      </c>
      <c r="J25" s="7">
        <v>11.331489999999999</v>
      </c>
      <c r="K25" s="7">
        <v>13.170399999999999</v>
      </c>
    </row>
    <row r="26" spans="1:11" x14ac:dyDescent="0.65">
      <c r="A26" s="5" t="s">
        <v>122</v>
      </c>
      <c r="B26" s="5" t="s">
        <v>123</v>
      </c>
      <c r="C26" s="6">
        <v>278984</v>
      </c>
      <c r="D26" s="6">
        <v>46947.62</v>
      </c>
      <c r="E26" s="7">
        <v>16.82807</v>
      </c>
      <c r="F26" s="7">
        <v>15.825539999999998</v>
      </c>
      <c r="G26" s="7">
        <v>17.772650000000002</v>
      </c>
      <c r="H26" s="6">
        <v>28878.38</v>
      </c>
      <c r="I26" s="7">
        <v>10.35127</v>
      </c>
      <c r="J26" s="7">
        <v>9.6199200000000005</v>
      </c>
      <c r="K26" s="7">
        <v>11.117599999999999</v>
      </c>
    </row>
    <row r="27" spans="1:11" x14ac:dyDescent="0.65">
      <c r="A27" s="5" t="s">
        <v>124</v>
      </c>
      <c r="B27" s="5" t="s">
        <v>125</v>
      </c>
      <c r="C27" s="6">
        <v>64793</v>
      </c>
      <c r="D27" s="6">
        <v>12136.59</v>
      </c>
      <c r="E27" s="7">
        <v>18.73133</v>
      </c>
      <c r="F27" s="7">
        <v>17.64019</v>
      </c>
      <c r="G27" s="7">
        <v>19.740199999999998</v>
      </c>
      <c r="H27" s="6">
        <v>7843.8280000000004</v>
      </c>
      <c r="I27" s="7">
        <v>12.105979999999999</v>
      </c>
      <c r="J27" s="7">
        <v>11.23784</v>
      </c>
      <c r="K27" s="7">
        <v>13.006880000000001</v>
      </c>
    </row>
    <row r="28" spans="1:11" x14ac:dyDescent="0.65">
      <c r="A28" s="5" t="s">
        <v>126</v>
      </c>
      <c r="B28" s="5" t="s">
        <v>127</v>
      </c>
      <c r="C28" s="6">
        <v>186744</v>
      </c>
      <c r="D28" s="6">
        <v>31319.25</v>
      </c>
      <c r="E28" s="7">
        <v>16.77122</v>
      </c>
      <c r="F28" s="7">
        <v>15.724409999999999</v>
      </c>
      <c r="G28" s="7">
        <v>17.765349999999998</v>
      </c>
      <c r="H28" s="6">
        <v>18951.03</v>
      </c>
      <c r="I28" s="7">
        <v>10.14813</v>
      </c>
      <c r="J28" s="7">
        <v>9.3945399999999992</v>
      </c>
      <c r="K28" s="7">
        <v>10.943339999999999</v>
      </c>
    </row>
    <row r="29" spans="1:11" x14ac:dyDescent="0.65">
      <c r="A29" s="5" t="s">
        <v>128</v>
      </c>
      <c r="B29" s="5" t="s">
        <v>129</v>
      </c>
      <c r="C29" s="6">
        <v>115058</v>
      </c>
      <c r="D29" s="6">
        <v>18312.64</v>
      </c>
      <c r="E29" s="7">
        <v>15.91601</v>
      </c>
      <c r="F29" s="7">
        <v>14.913129999999999</v>
      </c>
      <c r="G29" s="7">
        <v>16.850480000000001</v>
      </c>
      <c r="H29" s="6">
        <v>10780.32</v>
      </c>
      <c r="I29" s="7">
        <v>9.3694600000000001</v>
      </c>
      <c r="J29" s="7">
        <v>8.6343899999999998</v>
      </c>
      <c r="K29" s="7">
        <v>10.137540000000001</v>
      </c>
    </row>
    <row r="30" spans="1:11" x14ac:dyDescent="0.65">
      <c r="A30" s="5" t="s">
        <v>130</v>
      </c>
      <c r="B30" s="5" t="s">
        <v>131</v>
      </c>
      <c r="C30" s="6">
        <v>524619</v>
      </c>
      <c r="D30" s="6">
        <v>84272.74</v>
      </c>
      <c r="E30" s="7">
        <v>16.063610000000001</v>
      </c>
      <c r="F30" s="7">
        <v>15.084010000000001</v>
      </c>
      <c r="G30" s="7">
        <v>16.990839999999999</v>
      </c>
      <c r="H30" s="6">
        <v>51681.38</v>
      </c>
      <c r="I30" s="7">
        <v>9.8512199999999996</v>
      </c>
      <c r="J30" s="7">
        <v>9.1215099999999989</v>
      </c>
      <c r="K30" s="7">
        <v>10.628319999999999</v>
      </c>
    </row>
    <row r="31" spans="1:11" x14ac:dyDescent="0.65">
      <c r="A31" s="5" t="s">
        <v>132</v>
      </c>
      <c r="B31" s="5" t="s">
        <v>133</v>
      </c>
      <c r="C31" s="6">
        <v>148384</v>
      </c>
      <c r="D31" s="6">
        <v>25526.23</v>
      </c>
      <c r="E31" s="7">
        <v>17.202819999999999</v>
      </c>
      <c r="F31" s="7">
        <v>16.204450000000001</v>
      </c>
      <c r="G31" s="7">
        <v>18.120989999999999</v>
      </c>
      <c r="H31" s="6">
        <v>15265.29</v>
      </c>
      <c r="I31" s="7">
        <v>10.28769</v>
      </c>
      <c r="J31" s="7">
        <v>9.5312199999999994</v>
      </c>
      <c r="K31" s="7">
        <v>11.08942</v>
      </c>
    </row>
    <row r="32" spans="1:11" x14ac:dyDescent="0.65">
      <c r="A32" s="5" t="s">
        <v>134</v>
      </c>
      <c r="B32" s="5" t="s">
        <v>135</v>
      </c>
      <c r="C32" s="6">
        <v>131857</v>
      </c>
      <c r="D32" s="6">
        <v>24892.29</v>
      </c>
      <c r="E32" s="7">
        <v>18.878249999999998</v>
      </c>
      <c r="F32" s="7">
        <v>17.766280000000002</v>
      </c>
      <c r="G32" s="7">
        <v>19.96828</v>
      </c>
      <c r="H32" s="6">
        <v>16441.03</v>
      </c>
      <c r="I32" s="7">
        <v>12.468830000000001</v>
      </c>
      <c r="J32" s="7">
        <v>11.61389</v>
      </c>
      <c r="K32" s="7">
        <v>13.349500000000001</v>
      </c>
    </row>
    <row r="33" spans="1:11" x14ac:dyDescent="0.65">
      <c r="A33" s="5" t="s">
        <v>136</v>
      </c>
      <c r="B33" s="5" t="s">
        <v>137</v>
      </c>
      <c r="C33" s="6">
        <v>314660</v>
      </c>
      <c r="D33" s="6">
        <v>44995.46</v>
      </c>
      <c r="E33" s="7">
        <v>14.299709999999999</v>
      </c>
      <c r="F33" s="7">
        <v>13.34446</v>
      </c>
      <c r="G33" s="7">
        <v>15.207809999999998</v>
      </c>
      <c r="H33" s="6">
        <v>25650.720000000001</v>
      </c>
      <c r="I33" s="7">
        <v>8.1518899999999999</v>
      </c>
      <c r="J33" s="7">
        <v>7.4921600000000002</v>
      </c>
      <c r="K33" s="7">
        <v>8.8413900000000005</v>
      </c>
    </row>
    <row r="34" spans="1:11" x14ac:dyDescent="0.65">
      <c r="A34" s="5" t="s">
        <v>138</v>
      </c>
      <c r="B34" s="5" t="s">
        <v>139</v>
      </c>
      <c r="C34" s="6">
        <v>74020</v>
      </c>
      <c r="D34" s="6">
        <v>12429.06</v>
      </c>
      <c r="E34" s="7">
        <v>16.79149</v>
      </c>
      <c r="F34" s="7">
        <v>15.773909999999999</v>
      </c>
      <c r="G34" s="7">
        <v>17.743030000000001</v>
      </c>
      <c r="H34" s="6">
        <v>6991.7830000000004</v>
      </c>
      <c r="I34" s="7">
        <v>9.4458000000000002</v>
      </c>
      <c r="J34" s="7">
        <v>8.6823300000000003</v>
      </c>
      <c r="K34" s="7">
        <v>10.23255</v>
      </c>
    </row>
    <row r="35" spans="1:11" x14ac:dyDescent="0.65">
      <c r="A35" s="5" t="s">
        <v>140</v>
      </c>
      <c r="B35" s="5" t="s">
        <v>141</v>
      </c>
      <c r="C35" s="6">
        <v>275762</v>
      </c>
      <c r="D35" s="6">
        <v>42365.21</v>
      </c>
      <c r="E35" s="7">
        <v>15.362960000000001</v>
      </c>
      <c r="F35" s="7">
        <v>14.245099999999999</v>
      </c>
      <c r="G35" s="7">
        <v>16.42315</v>
      </c>
      <c r="H35" s="6">
        <v>24456.639999999999</v>
      </c>
      <c r="I35" s="7">
        <v>8.8687500000000004</v>
      </c>
      <c r="J35" s="7">
        <v>8.0681100000000008</v>
      </c>
      <c r="K35" s="7">
        <v>9.7071299999999994</v>
      </c>
    </row>
    <row r="36" spans="1:11" x14ac:dyDescent="0.65">
      <c r="A36" s="5" t="s">
        <v>142</v>
      </c>
      <c r="B36" s="5" t="s">
        <v>1339</v>
      </c>
      <c r="C36" s="6">
        <v>432451</v>
      </c>
      <c r="D36" s="6">
        <v>68009.919999999998</v>
      </c>
      <c r="E36" s="7">
        <v>15.726619999999999</v>
      </c>
      <c r="F36" s="7">
        <v>14.681010000000001</v>
      </c>
      <c r="G36" s="7">
        <v>16.73732</v>
      </c>
      <c r="H36" s="6">
        <v>41154.639999999999</v>
      </c>
      <c r="I36" s="7">
        <v>9.5166000000000004</v>
      </c>
      <c r="J36" s="7">
        <v>8.7736199999999993</v>
      </c>
      <c r="K36" s="7">
        <v>10.299099999999999</v>
      </c>
    </row>
    <row r="37" spans="1:11" x14ac:dyDescent="0.65">
      <c r="A37" s="5" t="s">
        <v>144</v>
      </c>
      <c r="B37" s="5" t="s">
        <v>145</v>
      </c>
      <c r="C37" s="6">
        <v>125215</v>
      </c>
      <c r="D37" s="6">
        <v>23989.75</v>
      </c>
      <c r="E37" s="7">
        <v>19.158850000000001</v>
      </c>
      <c r="F37" s="7">
        <v>18.041699999999999</v>
      </c>
      <c r="G37" s="7">
        <v>20.243790000000001</v>
      </c>
      <c r="H37" s="6">
        <v>15035.32</v>
      </c>
      <c r="I37" s="7">
        <v>12.0076</v>
      </c>
      <c r="J37" s="7">
        <v>11.128830000000001</v>
      </c>
      <c r="K37" s="7">
        <v>12.896850000000001</v>
      </c>
    </row>
    <row r="38" spans="1:11" x14ac:dyDescent="0.65">
      <c r="A38" s="5" t="s">
        <v>146</v>
      </c>
      <c r="B38" s="5" t="s">
        <v>147</v>
      </c>
      <c r="C38" s="6">
        <v>314036</v>
      </c>
      <c r="D38" s="6">
        <v>52478.25</v>
      </c>
      <c r="E38" s="7">
        <v>16.710900000000002</v>
      </c>
      <c r="F38" s="7">
        <v>15.702060000000001</v>
      </c>
      <c r="G38" s="7">
        <v>17.671859999999999</v>
      </c>
      <c r="H38" s="6">
        <v>30559.62</v>
      </c>
      <c r="I38" s="7">
        <v>9.7312499999999993</v>
      </c>
      <c r="J38" s="7">
        <v>8.9614200000000004</v>
      </c>
      <c r="K38" s="7">
        <v>10.53702</v>
      </c>
    </row>
    <row r="39" spans="1:11" x14ac:dyDescent="0.65">
      <c r="A39" s="5" t="s">
        <v>148</v>
      </c>
      <c r="B39" s="5" t="s">
        <v>149</v>
      </c>
      <c r="C39" s="6">
        <v>94285</v>
      </c>
      <c r="D39" s="6">
        <v>16962.02</v>
      </c>
      <c r="E39" s="7">
        <v>17.990159999999999</v>
      </c>
      <c r="F39" s="7">
        <v>16.978480000000001</v>
      </c>
      <c r="G39" s="7">
        <v>18.958680000000001</v>
      </c>
      <c r="H39" s="6">
        <v>10148.459999999999</v>
      </c>
      <c r="I39" s="7">
        <v>10.7636</v>
      </c>
      <c r="J39" s="7">
        <v>9.9892500000000002</v>
      </c>
      <c r="K39" s="7">
        <v>11.570489999999999</v>
      </c>
    </row>
    <row r="40" spans="1:11" x14ac:dyDescent="0.65">
      <c r="A40" s="5" t="s">
        <v>150</v>
      </c>
      <c r="B40" s="5" t="s">
        <v>151</v>
      </c>
      <c r="C40" s="6">
        <v>94497</v>
      </c>
      <c r="D40" s="6">
        <v>16073.25</v>
      </c>
      <c r="E40" s="7">
        <v>17.009270000000001</v>
      </c>
      <c r="F40" s="7">
        <v>16.0458</v>
      </c>
      <c r="G40" s="7">
        <v>17.928509999999999</v>
      </c>
      <c r="H40" s="6">
        <v>9864.8259999999991</v>
      </c>
      <c r="I40" s="7">
        <v>10.439299999999999</v>
      </c>
      <c r="J40" s="7">
        <v>9.7049300000000009</v>
      </c>
      <c r="K40" s="7">
        <v>11.215680000000001</v>
      </c>
    </row>
    <row r="41" spans="1:11" x14ac:dyDescent="0.65">
      <c r="A41" s="5" t="s">
        <v>152</v>
      </c>
      <c r="B41" s="5" t="s">
        <v>153</v>
      </c>
      <c r="C41" s="6">
        <v>110716</v>
      </c>
      <c r="D41" s="6">
        <v>19712.8</v>
      </c>
      <c r="E41" s="7">
        <v>17.804839999999999</v>
      </c>
      <c r="F41" s="7">
        <v>16.766770000000001</v>
      </c>
      <c r="G41" s="7">
        <v>18.796420000000001</v>
      </c>
      <c r="H41" s="6">
        <v>12140.56</v>
      </c>
      <c r="I41" s="7">
        <v>10.9655</v>
      </c>
      <c r="J41" s="7">
        <v>10.18614</v>
      </c>
      <c r="K41" s="7">
        <v>11.755549999999999</v>
      </c>
    </row>
    <row r="42" spans="1:11" x14ac:dyDescent="0.65">
      <c r="A42" s="5" t="s">
        <v>154</v>
      </c>
      <c r="B42" s="5" t="s">
        <v>155</v>
      </c>
      <c r="C42" s="6">
        <v>87127</v>
      </c>
      <c r="D42" s="6">
        <v>15356.84</v>
      </c>
      <c r="E42" s="7">
        <v>17.625810000000001</v>
      </c>
      <c r="F42" s="7">
        <v>16.566610000000001</v>
      </c>
      <c r="G42" s="7">
        <v>18.603200000000001</v>
      </c>
      <c r="H42" s="6">
        <v>9695.8870000000006</v>
      </c>
      <c r="I42" s="7">
        <v>11.128449999999999</v>
      </c>
      <c r="J42" s="7">
        <v>10.31767</v>
      </c>
      <c r="K42" s="7">
        <v>11.99132</v>
      </c>
    </row>
    <row r="43" spans="1:11" x14ac:dyDescent="0.65">
      <c r="A43" s="5" t="s">
        <v>156</v>
      </c>
      <c r="B43" s="5" t="s">
        <v>157</v>
      </c>
      <c r="C43" s="6">
        <v>186199</v>
      </c>
      <c r="D43" s="6">
        <v>31517.07</v>
      </c>
      <c r="E43" s="7">
        <v>16.926550000000002</v>
      </c>
      <c r="F43" s="7">
        <v>15.922690000000001</v>
      </c>
      <c r="G43" s="7">
        <v>17.865200000000002</v>
      </c>
      <c r="H43" s="6">
        <v>19175.72</v>
      </c>
      <c r="I43" s="7">
        <v>10.29851</v>
      </c>
      <c r="J43" s="7">
        <v>9.5519800000000004</v>
      </c>
      <c r="K43" s="7">
        <v>11.07643</v>
      </c>
    </row>
    <row r="44" spans="1:11" x14ac:dyDescent="0.65">
      <c r="A44" s="5" t="s">
        <v>158</v>
      </c>
      <c r="B44" s="5" t="s">
        <v>159</v>
      </c>
      <c r="C44" s="6">
        <v>205293</v>
      </c>
      <c r="D44" s="6">
        <v>36383.85</v>
      </c>
      <c r="E44" s="7">
        <v>17.72289</v>
      </c>
      <c r="F44" s="7">
        <v>16.709699999999998</v>
      </c>
      <c r="G44" s="7">
        <v>18.67719</v>
      </c>
      <c r="H44" s="6">
        <v>22685.51</v>
      </c>
      <c r="I44" s="7">
        <v>11.050310000000001</v>
      </c>
      <c r="J44" s="7">
        <v>10.27702</v>
      </c>
      <c r="K44" s="7">
        <v>11.868180000000001</v>
      </c>
    </row>
    <row r="45" spans="1:11" x14ac:dyDescent="0.65">
      <c r="A45" s="5" t="s">
        <v>160</v>
      </c>
      <c r="B45" s="5" t="s">
        <v>161</v>
      </c>
      <c r="C45" s="6">
        <v>125155</v>
      </c>
      <c r="D45" s="6">
        <v>17270.68</v>
      </c>
      <c r="E45" s="7">
        <v>13.799429999999999</v>
      </c>
      <c r="F45" s="7">
        <v>12.80035</v>
      </c>
      <c r="G45" s="7">
        <v>14.732029999999998</v>
      </c>
      <c r="H45" s="6">
        <v>9465.3410000000003</v>
      </c>
      <c r="I45" s="7">
        <v>7.5628899999999994</v>
      </c>
      <c r="J45" s="7">
        <v>6.898410000000001</v>
      </c>
      <c r="K45" s="7">
        <v>8.2583299999999991</v>
      </c>
    </row>
    <row r="46" spans="1:11" x14ac:dyDescent="0.65">
      <c r="A46" s="5" t="s">
        <v>162</v>
      </c>
      <c r="B46" s="5" t="s">
        <v>163</v>
      </c>
      <c r="C46" s="6">
        <v>224962</v>
      </c>
      <c r="D46" s="6">
        <v>31371.8</v>
      </c>
      <c r="E46" s="7">
        <v>13.945379999999998</v>
      </c>
      <c r="F46" s="7">
        <v>12.90569</v>
      </c>
      <c r="G46" s="7">
        <v>14.930969999999999</v>
      </c>
      <c r="H46" s="6">
        <v>16970.32</v>
      </c>
      <c r="I46" s="7">
        <v>7.5436399999999999</v>
      </c>
      <c r="J46" s="7">
        <v>6.8256700000000006</v>
      </c>
      <c r="K46" s="7">
        <v>8.29617</v>
      </c>
    </row>
    <row r="47" spans="1:11" x14ac:dyDescent="0.65">
      <c r="A47" s="5" t="s">
        <v>164</v>
      </c>
      <c r="B47" s="5" t="s">
        <v>165</v>
      </c>
      <c r="C47" s="6">
        <v>97940</v>
      </c>
      <c r="D47" s="6">
        <v>17656.16</v>
      </c>
      <c r="E47" s="7">
        <v>18.027519999999999</v>
      </c>
      <c r="F47" s="7">
        <v>17.013100000000001</v>
      </c>
      <c r="G47" s="7">
        <v>19.01004</v>
      </c>
      <c r="H47" s="6">
        <v>11324.01</v>
      </c>
      <c r="I47" s="7">
        <v>11.562200000000001</v>
      </c>
      <c r="J47" s="7">
        <v>10.782400000000001</v>
      </c>
      <c r="K47" s="7">
        <v>12.36642</v>
      </c>
    </row>
    <row r="48" spans="1:11" x14ac:dyDescent="0.65">
      <c r="A48" s="5" t="s">
        <v>166</v>
      </c>
      <c r="B48" s="5" t="s">
        <v>167</v>
      </c>
      <c r="C48" s="6">
        <v>153399</v>
      </c>
      <c r="D48" s="6">
        <v>25379.48</v>
      </c>
      <c r="E48" s="7">
        <v>16.544750000000001</v>
      </c>
      <c r="F48" s="7">
        <v>15.446899999999999</v>
      </c>
      <c r="G48" s="7">
        <v>17.551279999999998</v>
      </c>
      <c r="H48" s="6">
        <v>14435.4</v>
      </c>
      <c r="I48" s="7">
        <v>9.4103599999999989</v>
      </c>
      <c r="J48" s="7">
        <v>8.6245799999999999</v>
      </c>
      <c r="K48" s="7">
        <v>10.233610000000001</v>
      </c>
    </row>
    <row r="49" spans="1:11" x14ac:dyDescent="0.65">
      <c r="A49" s="5" t="s">
        <v>168</v>
      </c>
      <c r="B49" s="5" t="s">
        <v>169</v>
      </c>
      <c r="C49" s="6">
        <v>107952</v>
      </c>
      <c r="D49" s="6">
        <v>19845.990000000002</v>
      </c>
      <c r="E49" s="7">
        <v>18.384080000000001</v>
      </c>
      <c r="F49" s="7">
        <v>17.31053</v>
      </c>
      <c r="G49" s="7">
        <v>19.412240000000001</v>
      </c>
      <c r="H49" s="6">
        <v>12795.59</v>
      </c>
      <c r="I49" s="7">
        <v>11.85304</v>
      </c>
      <c r="J49" s="7">
        <v>11.025219999999999</v>
      </c>
      <c r="K49" s="7">
        <v>12.696869999999999</v>
      </c>
    </row>
    <row r="50" spans="1:11" x14ac:dyDescent="0.65">
      <c r="A50" s="5" t="s">
        <v>170</v>
      </c>
      <c r="B50" s="5" t="s">
        <v>171</v>
      </c>
      <c r="C50" s="6">
        <v>88218</v>
      </c>
      <c r="D50" s="6">
        <v>16460.009999999998</v>
      </c>
      <c r="E50" s="7">
        <v>18.658329999999999</v>
      </c>
      <c r="F50" s="7">
        <v>17.615390000000001</v>
      </c>
      <c r="G50" s="7">
        <v>19.637370000000001</v>
      </c>
      <c r="H50" s="6">
        <v>10007.9</v>
      </c>
      <c r="I50" s="7">
        <v>11.34451</v>
      </c>
      <c r="J50" s="7">
        <v>10.52346</v>
      </c>
      <c r="K50" s="7">
        <v>12.19164</v>
      </c>
    </row>
    <row r="51" spans="1:11" x14ac:dyDescent="0.65">
      <c r="A51" s="5" t="s">
        <v>172</v>
      </c>
      <c r="B51" s="5" t="s">
        <v>173</v>
      </c>
      <c r="C51" s="6">
        <v>259969</v>
      </c>
      <c r="D51" s="6">
        <v>44352.62</v>
      </c>
      <c r="E51" s="7">
        <v>17.06073</v>
      </c>
      <c r="F51" s="7">
        <v>16.06793</v>
      </c>
      <c r="G51" s="7">
        <v>17.984159999999999</v>
      </c>
      <c r="H51" s="6">
        <v>26359.200000000001</v>
      </c>
      <c r="I51" s="7">
        <v>10.13936</v>
      </c>
      <c r="J51" s="7">
        <v>9.3896800000000002</v>
      </c>
      <c r="K51" s="7">
        <v>10.915789999999999</v>
      </c>
    </row>
    <row r="52" spans="1:11" x14ac:dyDescent="0.65">
      <c r="A52" s="5" t="s">
        <v>174</v>
      </c>
      <c r="B52" s="5" t="s">
        <v>175</v>
      </c>
      <c r="C52" s="6">
        <v>168779</v>
      </c>
      <c r="D52" s="6">
        <v>28085.13</v>
      </c>
      <c r="E52" s="7">
        <v>16.640179999999997</v>
      </c>
      <c r="F52" s="7">
        <v>15.65057</v>
      </c>
      <c r="G52" s="7">
        <v>17.566929999999999</v>
      </c>
      <c r="H52" s="6">
        <v>16593.61</v>
      </c>
      <c r="I52" s="7">
        <v>9.8315599999999996</v>
      </c>
      <c r="J52" s="7">
        <v>9.1166900000000002</v>
      </c>
      <c r="K52" s="7">
        <v>10.57043</v>
      </c>
    </row>
    <row r="53" spans="1:11" x14ac:dyDescent="0.65">
      <c r="A53" s="5" t="s">
        <v>176</v>
      </c>
      <c r="B53" s="5" t="s">
        <v>177</v>
      </c>
      <c r="C53" s="6">
        <v>169335</v>
      </c>
      <c r="D53" s="6">
        <v>28512.959999999999</v>
      </c>
      <c r="E53" s="7">
        <v>16.838200000000001</v>
      </c>
      <c r="F53" s="7">
        <v>15.84484</v>
      </c>
      <c r="G53" s="7">
        <v>17.795759999999998</v>
      </c>
      <c r="H53" s="6">
        <v>16792.46</v>
      </c>
      <c r="I53" s="7">
        <v>9.9167100000000001</v>
      </c>
      <c r="J53" s="7">
        <v>9.17422</v>
      </c>
      <c r="K53" s="7">
        <v>10.685780000000001</v>
      </c>
    </row>
    <row r="54" spans="1:11" x14ac:dyDescent="0.65">
      <c r="A54" s="5" t="s">
        <v>178</v>
      </c>
      <c r="B54" s="5" t="s">
        <v>179</v>
      </c>
      <c r="C54" s="6">
        <v>116080</v>
      </c>
      <c r="D54" s="6">
        <v>18660.21</v>
      </c>
      <c r="E54" s="7">
        <v>16.075300000000002</v>
      </c>
      <c r="F54" s="7">
        <v>15.08093</v>
      </c>
      <c r="G54" s="7">
        <v>17.00132</v>
      </c>
      <c r="H54" s="6">
        <v>10756.58</v>
      </c>
      <c r="I54" s="7">
        <v>9.2665199999999999</v>
      </c>
      <c r="J54" s="7">
        <v>8.5552100000000006</v>
      </c>
      <c r="K54" s="7">
        <v>10.02012</v>
      </c>
    </row>
    <row r="55" spans="1:11" x14ac:dyDescent="0.65">
      <c r="A55" s="5" t="s">
        <v>180</v>
      </c>
      <c r="B55" s="5" t="s">
        <v>181</v>
      </c>
      <c r="C55" s="6">
        <v>142822</v>
      </c>
      <c r="D55" s="6">
        <v>24732.5</v>
      </c>
      <c r="E55" s="7">
        <v>17.31701</v>
      </c>
      <c r="F55" s="7">
        <v>16.30668</v>
      </c>
      <c r="G55" s="7">
        <v>18.26183</v>
      </c>
      <c r="H55" s="6">
        <v>14849.15</v>
      </c>
      <c r="I55" s="7">
        <v>10.39696</v>
      </c>
      <c r="J55" s="7">
        <v>9.6372299999999989</v>
      </c>
      <c r="K55" s="7">
        <v>11.189209999999999</v>
      </c>
    </row>
    <row r="56" spans="1:11" x14ac:dyDescent="0.65">
      <c r="A56" s="5" t="s">
        <v>182</v>
      </c>
      <c r="B56" s="5" t="s">
        <v>183</v>
      </c>
      <c r="C56" s="6">
        <v>372146</v>
      </c>
      <c r="D56" s="6">
        <v>66684.34</v>
      </c>
      <c r="E56" s="7">
        <v>17.918870000000002</v>
      </c>
      <c r="F56" s="7">
        <v>16.914999999999999</v>
      </c>
      <c r="G56" s="7">
        <v>18.863659999999999</v>
      </c>
      <c r="H56" s="6">
        <v>39758.300000000003</v>
      </c>
      <c r="I56" s="7">
        <v>10.68352</v>
      </c>
      <c r="J56" s="7">
        <v>9.9251400000000007</v>
      </c>
      <c r="K56" s="7">
        <v>11.47603</v>
      </c>
    </row>
    <row r="57" spans="1:11" x14ac:dyDescent="0.65">
      <c r="A57" s="5" t="s">
        <v>184</v>
      </c>
      <c r="B57" s="5" t="s">
        <v>185</v>
      </c>
      <c r="C57" s="6">
        <v>330200</v>
      </c>
      <c r="D57" s="6">
        <v>59385.95</v>
      </c>
      <c r="E57" s="7">
        <v>17.984839999999998</v>
      </c>
      <c r="F57" s="7">
        <v>16.95993</v>
      </c>
      <c r="G57" s="7">
        <v>18.93525</v>
      </c>
      <c r="H57" s="6">
        <v>36336.93</v>
      </c>
      <c r="I57" s="7">
        <v>11.004519999999999</v>
      </c>
      <c r="J57" s="7">
        <v>10.2302</v>
      </c>
      <c r="K57" s="7">
        <v>11.819000000000001</v>
      </c>
    </row>
    <row r="58" spans="1:11" x14ac:dyDescent="0.65">
      <c r="A58" s="5" t="s">
        <v>186</v>
      </c>
      <c r="B58" s="5" t="s">
        <v>187</v>
      </c>
      <c r="C58" s="6">
        <v>103782</v>
      </c>
      <c r="D58" s="6">
        <v>19170.32</v>
      </c>
      <c r="E58" s="7">
        <v>18.471720000000001</v>
      </c>
      <c r="F58" s="7">
        <v>17.425129999999999</v>
      </c>
      <c r="G58" s="7">
        <v>19.44464</v>
      </c>
      <c r="H58" s="6">
        <v>12029.29</v>
      </c>
      <c r="I58" s="7">
        <v>11.590920000000001</v>
      </c>
      <c r="J58" s="7">
        <v>10.778939999999999</v>
      </c>
      <c r="K58" s="7">
        <v>12.43666</v>
      </c>
    </row>
    <row r="59" spans="1:11" x14ac:dyDescent="0.65">
      <c r="A59" s="5" t="s">
        <v>188</v>
      </c>
      <c r="B59" s="5" t="s">
        <v>189</v>
      </c>
      <c r="C59" s="6">
        <v>114521</v>
      </c>
      <c r="D59" s="6">
        <v>22195.02</v>
      </c>
      <c r="E59" s="7">
        <v>19.380749999999999</v>
      </c>
      <c r="F59" s="7">
        <v>18.20722</v>
      </c>
      <c r="G59" s="7">
        <v>20.523260000000001</v>
      </c>
      <c r="H59" s="6">
        <v>14033.45</v>
      </c>
      <c r="I59" s="7">
        <v>12.25404</v>
      </c>
      <c r="J59" s="7">
        <v>11.32587</v>
      </c>
      <c r="K59" s="7">
        <v>13.239880000000001</v>
      </c>
    </row>
    <row r="60" spans="1:11" x14ac:dyDescent="0.65">
      <c r="A60" s="5" t="s">
        <v>190</v>
      </c>
      <c r="B60" s="5" t="s">
        <v>191</v>
      </c>
      <c r="C60" s="6">
        <v>92954</v>
      </c>
      <c r="D60" s="6">
        <v>16064.67</v>
      </c>
      <c r="E60" s="7">
        <v>17.282389999999999</v>
      </c>
      <c r="F60" s="7">
        <v>16.264669999999999</v>
      </c>
      <c r="G60" s="7">
        <v>18.258869999999998</v>
      </c>
      <c r="H60" s="6">
        <v>9224.8430000000008</v>
      </c>
      <c r="I60" s="7">
        <v>9.9240900000000014</v>
      </c>
      <c r="J60" s="7">
        <v>9.1443600000000007</v>
      </c>
      <c r="K60" s="7">
        <v>10.74606</v>
      </c>
    </row>
    <row r="61" spans="1:11" x14ac:dyDescent="0.65">
      <c r="A61" s="5" t="s">
        <v>192</v>
      </c>
      <c r="B61" s="5" t="s">
        <v>193</v>
      </c>
      <c r="C61" s="6">
        <v>109077</v>
      </c>
      <c r="D61" s="6">
        <v>19254.990000000002</v>
      </c>
      <c r="E61" s="7">
        <v>17.652650000000001</v>
      </c>
      <c r="F61" s="7">
        <v>16.643930000000001</v>
      </c>
      <c r="G61" s="7">
        <v>18.60182</v>
      </c>
      <c r="H61" s="6">
        <v>11869.89</v>
      </c>
      <c r="I61" s="7">
        <v>10.88212</v>
      </c>
      <c r="J61" s="7">
        <v>10.122</v>
      </c>
      <c r="K61" s="7">
        <v>11.664539999999999</v>
      </c>
    </row>
    <row r="62" spans="1:11" x14ac:dyDescent="0.65">
      <c r="A62" s="5" t="s">
        <v>194</v>
      </c>
      <c r="B62" s="5" t="s">
        <v>195</v>
      </c>
      <c r="C62" s="6">
        <v>47987</v>
      </c>
      <c r="D62" s="6">
        <v>9788.9770000000008</v>
      </c>
      <c r="E62" s="7">
        <v>20.399229999999999</v>
      </c>
      <c r="F62" s="7">
        <v>19.046150000000001</v>
      </c>
      <c r="G62" s="7">
        <v>21.742230000000003</v>
      </c>
      <c r="H62" s="6">
        <v>6239.4549999999999</v>
      </c>
      <c r="I62" s="7">
        <v>13.00239</v>
      </c>
      <c r="J62" s="7">
        <v>11.90208</v>
      </c>
      <c r="K62" s="7">
        <v>14.1288</v>
      </c>
    </row>
    <row r="63" spans="1:11" x14ac:dyDescent="0.65">
      <c r="A63" s="5" t="s">
        <v>196</v>
      </c>
      <c r="B63" s="5" t="s">
        <v>197</v>
      </c>
      <c r="C63" s="6">
        <v>7604</v>
      </c>
      <c r="D63" s="6">
        <v>1232.9839999999999</v>
      </c>
      <c r="E63" s="7">
        <v>16.214929999999999</v>
      </c>
      <c r="F63" s="7">
        <v>15.09043</v>
      </c>
      <c r="G63" s="7">
        <v>17.261689999999998</v>
      </c>
      <c r="H63" s="6">
        <v>638.41420000000005</v>
      </c>
      <c r="I63" s="7">
        <v>8.3957699999999988</v>
      </c>
      <c r="J63" s="7">
        <v>7.4718999999999998</v>
      </c>
      <c r="K63" s="7">
        <v>9.364889999999999</v>
      </c>
    </row>
    <row r="64" spans="1:11" x14ac:dyDescent="0.65">
      <c r="A64" s="5" t="s">
        <v>198</v>
      </c>
      <c r="B64" s="5" t="s">
        <v>199</v>
      </c>
      <c r="C64" s="6">
        <v>176008</v>
      </c>
      <c r="D64" s="6">
        <v>28755.919999999998</v>
      </c>
      <c r="E64" s="7">
        <v>16.33785</v>
      </c>
      <c r="F64" s="7">
        <v>15.363959999999999</v>
      </c>
      <c r="G64" s="7">
        <v>17.263939999999998</v>
      </c>
      <c r="H64" s="6">
        <v>17190.89</v>
      </c>
      <c r="I64" s="7">
        <v>9.7671099999999988</v>
      </c>
      <c r="J64" s="7">
        <v>9.0616599999999998</v>
      </c>
      <c r="K64" s="7">
        <v>10.5107</v>
      </c>
    </row>
    <row r="65" spans="1:11" x14ac:dyDescent="0.65">
      <c r="A65" s="5" t="s">
        <v>200</v>
      </c>
      <c r="B65" s="5" t="s">
        <v>201</v>
      </c>
      <c r="C65" s="6">
        <v>70329</v>
      </c>
      <c r="D65" s="6">
        <v>13286.01</v>
      </c>
      <c r="E65" s="7">
        <v>18.891220000000001</v>
      </c>
      <c r="F65" s="7">
        <v>17.826800000000002</v>
      </c>
      <c r="G65" s="7">
        <v>19.87885</v>
      </c>
      <c r="H65" s="6">
        <v>8744.4240000000009</v>
      </c>
      <c r="I65" s="7">
        <v>12.4336</v>
      </c>
      <c r="J65" s="7">
        <v>11.58108</v>
      </c>
      <c r="K65" s="7">
        <v>13.331570000000001</v>
      </c>
    </row>
    <row r="66" spans="1:11" x14ac:dyDescent="0.65">
      <c r="A66" s="5" t="s">
        <v>202</v>
      </c>
      <c r="B66" s="5" t="s">
        <v>203</v>
      </c>
      <c r="C66" s="6">
        <v>63073</v>
      </c>
      <c r="D66" s="6">
        <v>11207.14</v>
      </c>
      <c r="E66" s="7">
        <v>17.768529999999998</v>
      </c>
      <c r="F66" s="7">
        <v>16.65408</v>
      </c>
      <c r="G66" s="7">
        <v>18.829360000000001</v>
      </c>
      <c r="H66" s="6">
        <v>7614.1869999999999</v>
      </c>
      <c r="I66" s="7">
        <v>12.07202</v>
      </c>
      <c r="J66" s="7">
        <v>11.159829999999999</v>
      </c>
      <c r="K66" s="7">
        <v>13.009399999999999</v>
      </c>
    </row>
    <row r="67" spans="1:11" x14ac:dyDescent="0.65">
      <c r="A67" s="5" t="s">
        <v>204</v>
      </c>
      <c r="B67" s="5" t="s">
        <v>205</v>
      </c>
      <c r="C67" s="6">
        <v>537914</v>
      </c>
      <c r="D67" s="6">
        <v>102223.5</v>
      </c>
      <c r="E67" s="7">
        <v>19.003700000000002</v>
      </c>
      <c r="F67" s="7">
        <v>17.912089999999999</v>
      </c>
      <c r="G67" s="7">
        <v>20.017610000000001</v>
      </c>
      <c r="H67" s="6">
        <v>63725.95</v>
      </c>
      <c r="I67" s="7">
        <v>11.846869999999999</v>
      </c>
      <c r="J67" s="7">
        <v>11.012550000000001</v>
      </c>
      <c r="K67" s="7">
        <v>12.726299999999998</v>
      </c>
    </row>
    <row r="68" spans="1:11" x14ac:dyDescent="0.65">
      <c r="A68" s="5" t="s">
        <v>206</v>
      </c>
      <c r="B68" s="5" t="s">
        <v>207</v>
      </c>
      <c r="C68" s="6">
        <v>83562</v>
      </c>
      <c r="D68" s="6">
        <v>15367.83</v>
      </c>
      <c r="E68" s="7">
        <v>18.390940000000001</v>
      </c>
      <c r="F68" s="7">
        <v>17.2987</v>
      </c>
      <c r="G68" s="7">
        <v>19.396850000000001</v>
      </c>
      <c r="H68" s="6">
        <v>8846.0949999999993</v>
      </c>
      <c r="I68" s="7">
        <v>10.586270000000001</v>
      </c>
      <c r="J68" s="7">
        <v>9.7641400000000012</v>
      </c>
      <c r="K68" s="7">
        <v>11.43624</v>
      </c>
    </row>
    <row r="69" spans="1:11" x14ac:dyDescent="0.65">
      <c r="A69" s="5" t="s">
        <v>209</v>
      </c>
      <c r="B69" s="5" t="s">
        <v>210</v>
      </c>
      <c r="C69" s="6">
        <v>514348</v>
      </c>
      <c r="D69" s="6">
        <v>94329.13</v>
      </c>
      <c r="E69" s="7">
        <v>18.339549999999999</v>
      </c>
      <c r="F69" s="7">
        <v>17.309809999999999</v>
      </c>
      <c r="G69" s="7">
        <v>19.298770000000001</v>
      </c>
      <c r="H69" s="6">
        <v>60407.6</v>
      </c>
      <c r="I69" s="7">
        <v>11.744499999999999</v>
      </c>
      <c r="J69" s="7">
        <v>10.93951</v>
      </c>
      <c r="K69" s="7">
        <v>12.58437</v>
      </c>
    </row>
    <row r="70" spans="1:11" x14ac:dyDescent="0.65">
      <c r="A70" s="5" t="s">
        <v>211</v>
      </c>
      <c r="B70" s="5" t="s">
        <v>212</v>
      </c>
      <c r="C70" s="6">
        <v>323132</v>
      </c>
      <c r="D70" s="6">
        <v>51005.29</v>
      </c>
      <c r="E70" s="7">
        <v>15.784660000000001</v>
      </c>
      <c r="F70" s="7">
        <v>14.814089999999998</v>
      </c>
      <c r="G70" s="7">
        <v>16.70271</v>
      </c>
      <c r="H70" s="6">
        <v>30382.240000000002</v>
      </c>
      <c r="I70" s="7">
        <v>9.4024199999999993</v>
      </c>
      <c r="J70" s="7">
        <v>8.7042800000000007</v>
      </c>
      <c r="K70" s="7">
        <v>10.132670000000001</v>
      </c>
    </row>
    <row r="71" spans="1:11" x14ac:dyDescent="0.65">
      <c r="A71" s="5" t="s">
        <v>213</v>
      </c>
      <c r="B71" s="5" t="s">
        <v>214</v>
      </c>
      <c r="C71" s="6">
        <v>55457</v>
      </c>
      <c r="D71" s="6">
        <v>10227.85</v>
      </c>
      <c r="E71" s="7">
        <v>18.44285</v>
      </c>
      <c r="F71" s="7">
        <v>17.35455</v>
      </c>
      <c r="G71" s="7">
        <v>19.453039999999998</v>
      </c>
      <c r="H71" s="6">
        <v>6103.2190000000001</v>
      </c>
      <c r="I71" s="7">
        <v>11.005320000000001</v>
      </c>
      <c r="J71" s="7">
        <v>10.20129</v>
      </c>
      <c r="K71" s="7">
        <v>11.85154</v>
      </c>
    </row>
    <row r="72" spans="1:11" x14ac:dyDescent="0.65">
      <c r="A72" s="5" t="s">
        <v>215</v>
      </c>
      <c r="B72" s="5" t="s">
        <v>216</v>
      </c>
      <c r="C72" s="6">
        <v>108302</v>
      </c>
      <c r="D72" s="6">
        <v>17614.71</v>
      </c>
      <c r="E72" s="7">
        <v>16.26444</v>
      </c>
      <c r="F72" s="7">
        <v>15.16268</v>
      </c>
      <c r="G72" s="7">
        <v>17.295559999999998</v>
      </c>
      <c r="H72" s="6">
        <v>11188</v>
      </c>
      <c r="I72" s="7">
        <v>10.33037</v>
      </c>
      <c r="J72" s="7">
        <v>9.5206700000000009</v>
      </c>
      <c r="K72" s="7">
        <v>11.200150000000001</v>
      </c>
    </row>
    <row r="73" spans="1:11" x14ac:dyDescent="0.65">
      <c r="A73" s="5" t="s">
        <v>217</v>
      </c>
      <c r="B73" s="5" t="s">
        <v>218</v>
      </c>
      <c r="C73" s="6">
        <v>368886</v>
      </c>
      <c r="D73" s="6">
        <v>57096.06</v>
      </c>
      <c r="E73" s="7">
        <v>15.477969999999999</v>
      </c>
      <c r="F73" s="7">
        <v>14.508170000000002</v>
      </c>
      <c r="G73" s="7">
        <v>16.403580000000002</v>
      </c>
      <c r="H73" s="6">
        <v>33370.300000000003</v>
      </c>
      <c r="I73" s="7">
        <v>9.0462399999999992</v>
      </c>
      <c r="J73" s="7">
        <v>8.3419799999999995</v>
      </c>
      <c r="K73" s="7">
        <v>9.7962499999999988</v>
      </c>
    </row>
    <row r="74" spans="1:11" x14ac:dyDescent="0.65">
      <c r="A74" s="5" t="s">
        <v>219</v>
      </c>
      <c r="B74" s="5" t="s">
        <v>220</v>
      </c>
      <c r="C74" s="6">
        <v>146727</v>
      </c>
      <c r="D74" s="6">
        <v>25227.13</v>
      </c>
      <c r="E74" s="7">
        <v>17.193249999999999</v>
      </c>
      <c r="F74" s="7">
        <v>16.17745</v>
      </c>
      <c r="G74" s="7">
        <v>18.173089999999998</v>
      </c>
      <c r="H74" s="6">
        <v>15229.67</v>
      </c>
      <c r="I74" s="7">
        <v>10.3796</v>
      </c>
      <c r="J74" s="7">
        <v>9.5967500000000001</v>
      </c>
      <c r="K74" s="7">
        <v>11.200229999999999</v>
      </c>
    </row>
    <row r="75" spans="1:11" x14ac:dyDescent="0.65">
      <c r="A75" s="5" t="s">
        <v>221</v>
      </c>
      <c r="B75" s="5" t="s">
        <v>222</v>
      </c>
      <c r="C75" s="6">
        <v>105248</v>
      </c>
      <c r="D75" s="6">
        <v>18810.37</v>
      </c>
      <c r="E75" s="7">
        <v>17.872419999999998</v>
      </c>
      <c r="F75" s="7">
        <v>16.871300000000002</v>
      </c>
      <c r="G75" s="7">
        <v>18.812360000000002</v>
      </c>
      <c r="H75" s="6">
        <v>11481.36</v>
      </c>
      <c r="I75" s="7">
        <v>10.908859999999999</v>
      </c>
      <c r="J75" s="7">
        <v>10.134070000000001</v>
      </c>
      <c r="K75" s="7">
        <v>11.72335</v>
      </c>
    </row>
    <row r="76" spans="1:11" x14ac:dyDescent="0.65">
      <c r="A76" s="5" t="s">
        <v>223</v>
      </c>
      <c r="B76" s="5" t="s">
        <v>224</v>
      </c>
      <c r="C76" s="6">
        <v>98940</v>
      </c>
      <c r="D76" s="6">
        <v>16170.33</v>
      </c>
      <c r="E76" s="7">
        <v>16.34357</v>
      </c>
      <c r="F76" s="7">
        <v>15.336269999999999</v>
      </c>
      <c r="G76" s="7">
        <v>17.27439</v>
      </c>
      <c r="H76" s="6">
        <v>9608.7749999999996</v>
      </c>
      <c r="I76" s="7">
        <v>9.7117199999999997</v>
      </c>
      <c r="J76" s="7">
        <v>8.9606300000000001</v>
      </c>
      <c r="K76" s="7">
        <v>10.498089999999999</v>
      </c>
    </row>
    <row r="77" spans="1:11" x14ac:dyDescent="0.65">
      <c r="A77" s="5" t="s">
        <v>225</v>
      </c>
      <c r="B77" s="5" t="s">
        <v>226</v>
      </c>
      <c r="C77" s="6">
        <v>78281</v>
      </c>
      <c r="D77" s="6">
        <v>14048.12</v>
      </c>
      <c r="E77" s="7">
        <v>17.94576</v>
      </c>
      <c r="F77" s="7">
        <v>16.92604</v>
      </c>
      <c r="G77" s="7">
        <v>18.945869999999999</v>
      </c>
      <c r="H77" s="6">
        <v>8780.2029999999995</v>
      </c>
      <c r="I77" s="7">
        <v>11.21626</v>
      </c>
      <c r="J77" s="7">
        <v>10.415330000000001</v>
      </c>
      <c r="K77" s="7">
        <v>12.043560000000001</v>
      </c>
    </row>
    <row r="78" spans="1:11" x14ac:dyDescent="0.65">
      <c r="A78" s="5" t="s">
        <v>227</v>
      </c>
      <c r="B78" s="5" t="s">
        <v>228</v>
      </c>
      <c r="C78" s="6">
        <v>250568</v>
      </c>
      <c r="D78" s="6">
        <v>41190.71</v>
      </c>
      <c r="E78" s="7">
        <v>16.438939999999999</v>
      </c>
      <c r="F78" s="7">
        <v>15.442120000000001</v>
      </c>
      <c r="G78" s="7">
        <v>17.373730000000002</v>
      </c>
      <c r="H78" s="6">
        <v>25271.4</v>
      </c>
      <c r="I78" s="7">
        <v>10.08564</v>
      </c>
      <c r="J78" s="7">
        <v>9.3544499999999999</v>
      </c>
      <c r="K78" s="7">
        <v>10.851040000000001</v>
      </c>
    </row>
    <row r="79" spans="1:11" x14ac:dyDescent="0.65">
      <c r="A79" s="5" t="s">
        <v>229</v>
      </c>
      <c r="B79" s="5" t="s">
        <v>230</v>
      </c>
      <c r="C79" s="6">
        <v>71336</v>
      </c>
      <c r="D79" s="6">
        <v>13515.39</v>
      </c>
      <c r="E79" s="7">
        <v>18.946099999999998</v>
      </c>
      <c r="F79" s="7">
        <v>17.846519999999998</v>
      </c>
      <c r="G79" s="7">
        <v>19.961290000000002</v>
      </c>
      <c r="H79" s="6">
        <v>8010.2690000000002</v>
      </c>
      <c r="I79" s="7">
        <v>11.22893</v>
      </c>
      <c r="J79" s="7">
        <v>10.398150000000001</v>
      </c>
      <c r="K79" s="7">
        <v>12.084379999999999</v>
      </c>
    </row>
    <row r="80" spans="1:11" x14ac:dyDescent="0.65">
      <c r="A80" s="5" t="s">
        <v>231</v>
      </c>
      <c r="B80" s="5" t="s">
        <v>232</v>
      </c>
      <c r="C80" s="6">
        <v>302739</v>
      </c>
      <c r="D80" s="6">
        <v>55415.55</v>
      </c>
      <c r="E80" s="7">
        <v>18.304729999999999</v>
      </c>
      <c r="F80" s="7">
        <v>17.26322</v>
      </c>
      <c r="G80" s="7">
        <v>19.284680000000002</v>
      </c>
      <c r="H80" s="6">
        <v>36060.9</v>
      </c>
      <c r="I80" s="7">
        <v>11.91155</v>
      </c>
      <c r="J80" s="7">
        <v>11.06357</v>
      </c>
      <c r="K80" s="7">
        <v>12.796740000000002</v>
      </c>
    </row>
    <row r="81" spans="1:11" x14ac:dyDescent="0.65">
      <c r="A81" s="5" t="s">
        <v>233</v>
      </c>
      <c r="B81" s="5" t="s">
        <v>234</v>
      </c>
      <c r="C81" s="6">
        <v>111765</v>
      </c>
      <c r="D81" s="6">
        <v>20926.330000000002</v>
      </c>
      <c r="E81" s="7">
        <v>18.723509999999997</v>
      </c>
      <c r="F81" s="7">
        <v>17.60605</v>
      </c>
      <c r="G81" s="7">
        <v>19.766069999999999</v>
      </c>
      <c r="H81" s="6">
        <v>13310.84</v>
      </c>
      <c r="I81" s="7">
        <v>11.909659999999999</v>
      </c>
      <c r="J81" s="7">
        <v>11.06095</v>
      </c>
      <c r="K81" s="7">
        <v>12.822900000000001</v>
      </c>
    </row>
    <row r="82" spans="1:11" x14ac:dyDescent="0.65">
      <c r="A82" s="5" t="s">
        <v>235</v>
      </c>
      <c r="B82" s="5" t="s">
        <v>236</v>
      </c>
      <c r="C82" s="6">
        <v>313589</v>
      </c>
      <c r="D82" s="6">
        <v>55424.04</v>
      </c>
      <c r="E82" s="7">
        <v>17.674099999999999</v>
      </c>
      <c r="F82" s="7">
        <v>16.665749999999999</v>
      </c>
      <c r="G82" s="7">
        <v>18.61167</v>
      </c>
      <c r="H82" s="6">
        <v>33872</v>
      </c>
      <c r="I82" s="7">
        <v>10.801399999999999</v>
      </c>
      <c r="J82" s="7">
        <v>10.017099999999999</v>
      </c>
      <c r="K82" s="7">
        <v>11.61619</v>
      </c>
    </row>
    <row r="83" spans="1:11" x14ac:dyDescent="0.65">
      <c r="A83" s="5" t="s">
        <v>237</v>
      </c>
      <c r="B83" s="5" t="s">
        <v>238</v>
      </c>
      <c r="C83" s="6">
        <v>340671</v>
      </c>
      <c r="D83" s="6">
        <v>49101.63</v>
      </c>
      <c r="E83" s="7">
        <v>14.413210000000001</v>
      </c>
      <c r="F83" s="7">
        <v>13.456150000000001</v>
      </c>
      <c r="G83" s="7">
        <v>15.32206</v>
      </c>
      <c r="H83" s="6">
        <v>27946.26</v>
      </c>
      <c r="I83" s="7">
        <v>8.2032999999999987</v>
      </c>
      <c r="J83" s="7">
        <v>7.5452099999999991</v>
      </c>
      <c r="K83" s="7">
        <v>8.8873200000000008</v>
      </c>
    </row>
    <row r="84" spans="1:11" x14ac:dyDescent="0.65">
      <c r="A84" s="5" t="s">
        <v>239</v>
      </c>
      <c r="B84" s="5" t="s">
        <v>240</v>
      </c>
      <c r="C84" s="6">
        <v>85097</v>
      </c>
      <c r="D84" s="6">
        <v>14814.85</v>
      </c>
      <c r="E84" s="7">
        <v>17.409369999999999</v>
      </c>
      <c r="F84" s="7">
        <v>16.367709999999999</v>
      </c>
      <c r="G84" s="7">
        <v>18.364380000000001</v>
      </c>
      <c r="H84" s="6">
        <v>8753.8960000000006</v>
      </c>
      <c r="I84" s="7">
        <v>10.286960000000001</v>
      </c>
      <c r="J84" s="7">
        <v>9.5052700000000012</v>
      </c>
      <c r="K84" s="7">
        <v>11.10294</v>
      </c>
    </row>
    <row r="85" spans="1:11" x14ac:dyDescent="0.65">
      <c r="A85" s="5" t="s">
        <v>241</v>
      </c>
      <c r="B85" s="5" t="s">
        <v>242</v>
      </c>
      <c r="C85" s="6">
        <v>134359</v>
      </c>
      <c r="D85" s="6">
        <v>26481.73</v>
      </c>
      <c r="E85" s="7">
        <v>19.709679999999999</v>
      </c>
      <c r="F85" s="7">
        <v>18.550040000000003</v>
      </c>
      <c r="G85" s="7">
        <v>20.81765</v>
      </c>
      <c r="H85" s="6">
        <v>15959.6</v>
      </c>
      <c r="I85" s="7">
        <v>11.87833</v>
      </c>
      <c r="J85" s="7">
        <v>10.98639</v>
      </c>
      <c r="K85" s="7">
        <v>12.79975</v>
      </c>
    </row>
    <row r="86" spans="1:11" x14ac:dyDescent="0.65">
      <c r="A86" s="5" t="s">
        <v>243</v>
      </c>
      <c r="B86" s="5" t="s">
        <v>244</v>
      </c>
      <c r="C86" s="6">
        <v>87755</v>
      </c>
      <c r="D86" s="6">
        <v>17439.669999999998</v>
      </c>
      <c r="E86" s="7">
        <v>19.873139999999999</v>
      </c>
      <c r="F86" s="7">
        <v>18.710619999999999</v>
      </c>
      <c r="G86" s="7">
        <v>21.008389999999999</v>
      </c>
      <c r="H86" s="6">
        <v>10670.18</v>
      </c>
      <c r="I86" s="7">
        <v>12.159050000000001</v>
      </c>
      <c r="J86" s="7">
        <v>11.236359999999999</v>
      </c>
      <c r="K86" s="7">
        <v>13.11192</v>
      </c>
    </row>
    <row r="87" spans="1:11" x14ac:dyDescent="0.65">
      <c r="A87" s="5" t="s">
        <v>245</v>
      </c>
      <c r="B87" s="5" t="s">
        <v>246</v>
      </c>
      <c r="C87" s="6">
        <v>116400</v>
      </c>
      <c r="D87" s="6">
        <v>20818.41</v>
      </c>
      <c r="E87" s="7">
        <v>17.88523</v>
      </c>
      <c r="F87" s="7">
        <v>16.836559999999999</v>
      </c>
      <c r="G87" s="7">
        <v>18.865459999999999</v>
      </c>
      <c r="H87" s="6">
        <v>12221.83</v>
      </c>
      <c r="I87" s="7">
        <v>10.49986</v>
      </c>
      <c r="J87" s="7">
        <v>9.7017100000000003</v>
      </c>
      <c r="K87" s="7">
        <v>11.324770000000001</v>
      </c>
    </row>
    <row r="88" spans="1:11" x14ac:dyDescent="0.65">
      <c r="A88" s="5" t="s">
        <v>247</v>
      </c>
      <c r="B88" s="5" t="s">
        <v>248</v>
      </c>
      <c r="C88" s="6">
        <v>139458</v>
      </c>
      <c r="D88" s="6">
        <v>23312.01</v>
      </c>
      <c r="E88" s="7">
        <v>16.716149999999999</v>
      </c>
      <c r="F88" s="7">
        <v>15.69905</v>
      </c>
      <c r="G88" s="7">
        <v>17.68393</v>
      </c>
      <c r="H88" s="6">
        <v>13874.18</v>
      </c>
      <c r="I88" s="7">
        <v>9.948640000000001</v>
      </c>
      <c r="J88" s="7">
        <v>9.1752700000000011</v>
      </c>
      <c r="K88" s="7">
        <v>10.750859999999999</v>
      </c>
    </row>
    <row r="89" spans="1:11" x14ac:dyDescent="0.65">
      <c r="A89" s="5" t="s">
        <v>249</v>
      </c>
      <c r="B89" s="5" t="s">
        <v>250</v>
      </c>
      <c r="C89" s="6">
        <v>136596</v>
      </c>
      <c r="D89" s="6">
        <v>28493.35</v>
      </c>
      <c r="E89" s="7">
        <v>20.859580000000001</v>
      </c>
      <c r="F89" s="7">
        <v>19.70889</v>
      </c>
      <c r="G89" s="7">
        <v>21.955949999999998</v>
      </c>
      <c r="H89" s="6">
        <v>18496.080000000002</v>
      </c>
      <c r="I89" s="7">
        <v>13.54072</v>
      </c>
      <c r="J89" s="7">
        <v>12.622870000000001</v>
      </c>
      <c r="K89" s="7">
        <v>14.48982</v>
      </c>
    </row>
    <row r="90" spans="1:11" x14ac:dyDescent="0.65">
      <c r="A90" s="5" t="s">
        <v>251</v>
      </c>
      <c r="B90" s="5" t="s">
        <v>252</v>
      </c>
      <c r="C90" s="6">
        <v>87365</v>
      </c>
      <c r="D90" s="6">
        <v>15508.19</v>
      </c>
      <c r="E90" s="7">
        <v>17.75103</v>
      </c>
      <c r="F90" s="7">
        <v>16.764309999999998</v>
      </c>
      <c r="G90" s="7">
        <v>18.681190000000001</v>
      </c>
      <c r="H90" s="6">
        <v>9545.0779999999995</v>
      </c>
      <c r="I90" s="7">
        <v>10.925519999999999</v>
      </c>
      <c r="J90" s="7">
        <v>10.174049999999999</v>
      </c>
      <c r="K90" s="7">
        <v>11.689579999999999</v>
      </c>
    </row>
    <row r="91" spans="1:11" x14ac:dyDescent="0.65">
      <c r="A91" s="5" t="s">
        <v>253</v>
      </c>
      <c r="B91" s="5" t="s">
        <v>254</v>
      </c>
      <c r="C91" s="6">
        <v>335887</v>
      </c>
      <c r="D91" s="6">
        <v>63808.23</v>
      </c>
      <c r="E91" s="7">
        <v>18.996929999999999</v>
      </c>
      <c r="F91" s="7">
        <v>17.90513</v>
      </c>
      <c r="G91" s="7">
        <v>20.03988</v>
      </c>
      <c r="H91" s="6">
        <v>39937.69</v>
      </c>
      <c r="I91" s="7">
        <v>11.890219999999999</v>
      </c>
      <c r="J91" s="7">
        <v>11.04738</v>
      </c>
      <c r="K91" s="7">
        <v>12.743670000000002</v>
      </c>
    </row>
    <row r="92" spans="1:11" x14ac:dyDescent="0.65">
      <c r="A92" s="5" t="s">
        <v>255</v>
      </c>
      <c r="B92" s="5" t="s">
        <v>256</v>
      </c>
      <c r="C92" s="6">
        <v>114388</v>
      </c>
      <c r="D92" s="6">
        <v>20563.669999999998</v>
      </c>
      <c r="E92" s="7">
        <v>17.977119999999999</v>
      </c>
      <c r="F92" s="7">
        <v>16.976120000000002</v>
      </c>
      <c r="G92" s="7">
        <v>18.91892</v>
      </c>
      <c r="H92" s="6">
        <v>12817.92</v>
      </c>
      <c r="I92" s="7">
        <v>11.20565</v>
      </c>
      <c r="J92" s="7">
        <v>10.410400000000001</v>
      </c>
      <c r="K92" s="7">
        <v>12.01925</v>
      </c>
    </row>
    <row r="93" spans="1:11" x14ac:dyDescent="0.65">
      <c r="A93" s="5" t="s">
        <v>257</v>
      </c>
      <c r="B93" s="5" t="s">
        <v>258</v>
      </c>
      <c r="C93" s="6">
        <v>100049</v>
      </c>
      <c r="D93" s="6">
        <v>19072.82</v>
      </c>
      <c r="E93" s="7">
        <v>19.063479999999998</v>
      </c>
      <c r="F93" s="7">
        <v>17.938470000000002</v>
      </c>
      <c r="G93" s="7">
        <v>20.151</v>
      </c>
      <c r="H93" s="6">
        <v>12095.56</v>
      </c>
      <c r="I93" s="7">
        <v>12.089639999999999</v>
      </c>
      <c r="J93" s="7">
        <v>11.21828</v>
      </c>
      <c r="K93" s="7">
        <v>13.011749999999999</v>
      </c>
    </row>
    <row r="94" spans="1:11" x14ac:dyDescent="0.65">
      <c r="A94" s="5" t="s">
        <v>259</v>
      </c>
      <c r="B94" s="5" t="s">
        <v>260</v>
      </c>
      <c r="C94" s="6">
        <v>126764</v>
      </c>
      <c r="D94" s="6">
        <v>21696.75</v>
      </c>
      <c r="E94" s="7">
        <v>17.115859999999998</v>
      </c>
      <c r="F94" s="7">
        <v>16.08756</v>
      </c>
      <c r="G94" s="7">
        <v>18.056989999999999</v>
      </c>
      <c r="H94" s="6">
        <v>12831.89</v>
      </c>
      <c r="I94" s="7">
        <v>10.12266</v>
      </c>
      <c r="J94" s="7">
        <v>9.3601500000000009</v>
      </c>
      <c r="K94" s="7">
        <v>10.92112</v>
      </c>
    </row>
    <row r="95" spans="1:11" x14ac:dyDescent="0.65">
      <c r="A95" s="5" t="s">
        <v>261</v>
      </c>
      <c r="B95" s="5" t="s">
        <v>262</v>
      </c>
      <c r="C95" s="6">
        <v>52656</v>
      </c>
      <c r="D95" s="6">
        <v>10198.16</v>
      </c>
      <c r="E95" s="7">
        <v>19.367519999999999</v>
      </c>
      <c r="F95" s="7">
        <v>18.28933</v>
      </c>
      <c r="G95" s="7">
        <v>20.395689999999998</v>
      </c>
      <c r="H95" s="6">
        <v>6424.73</v>
      </c>
      <c r="I95" s="7">
        <v>12.20133</v>
      </c>
      <c r="J95" s="7">
        <v>11.335190000000001</v>
      </c>
      <c r="K95" s="7">
        <v>13.082879999999999</v>
      </c>
    </row>
    <row r="96" spans="1:11" x14ac:dyDescent="0.65">
      <c r="A96" s="5" t="s">
        <v>263</v>
      </c>
      <c r="B96" s="5" t="s">
        <v>264</v>
      </c>
      <c r="C96" s="6">
        <v>131512</v>
      </c>
      <c r="D96" s="6">
        <v>21644.14</v>
      </c>
      <c r="E96" s="7">
        <v>16.457920000000001</v>
      </c>
      <c r="F96" s="7">
        <v>15.4762</v>
      </c>
      <c r="G96" s="7">
        <v>17.39555</v>
      </c>
      <c r="H96" s="6">
        <v>11975.41</v>
      </c>
      <c r="I96" s="7">
        <v>9.1059400000000004</v>
      </c>
      <c r="J96" s="7">
        <v>8.3191100000000002</v>
      </c>
      <c r="K96" s="7">
        <v>9.9170400000000001</v>
      </c>
    </row>
    <row r="97" spans="1:11" x14ac:dyDescent="0.65">
      <c r="A97" s="5" t="s">
        <v>265</v>
      </c>
      <c r="B97" s="5" t="s">
        <v>266</v>
      </c>
      <c r="C97" s="6">
        <v>317287</v>
      </c>
      <c r="D97" s="6">
        <v>48674.93</v>
      </c>
      <c r="E97" s="7">
        <v>15.340980000000002</v>
      </c>
      <c r="F97" s="7">
        <v>14.389370000000001</v>
      </c>
      <c r="G97" s="7">
        <v>16.253609999999998</v>
      </c>
      <c r="H97" s="6">
        <v>28637.35</v>
      </c>
      <c r="I97" s="7">
        <v>9.0256900000000009</v>
      </c>
      <c r="J97" s="7">
        <v>8.3326700000000002</v>
      </c>
      <c r="K97" s="7">
        <v>9.7624500000000012</v>
      </c>
    </row>
    <row r="98" spans="1:11" x14ac:dyDescent="0.65">
      <c r="A98" s="5" t="s">
        <v>267</v>
      </c>
      <c r="B98" s="5" t="s">
        <v>268</v>
      </c>
      <c r="C98" s="6">
        <v>126080</v>
      </c>
      <c r="D98" s="6">
        <v>21627.51</v>
      </c>
      <c r="E98" s="7">
        <v>17.1538</v>
      </c>
      <c r="F98" s="7">
        <v>16.153749999999999</v>
      </c>
      <c r="G98" s="7">
        <v>18.089099999999998</v>
      </c>
      <c r="H98" s="6">
        <v>12551.21</v>
      </c>
      <c r="I98" s="7">
        <v>9.9549599999999998</v>
      </c>
      <c r="J98" s="7">
        <v>9.2042400000000004</v>
      </c>
      <c r="K98" s="7">
        <v>10.745830000000002</v>
      </c>
    </row>
    <row r="99" spans="1:11" x14ac:dyDescent="0.65">
      <c r="A99" s="5" t="s">
        <v>269</v>
      </c>
      <c r="B99" s="5" t="s">
        <v>270</v>
      </c>
      <c r="C99" s="6">
        <v>76052</v>
      </c>
      <c r="D99" s="6">
        <v>12479.73</v>
      </c>
      <c r="E99" s="7">
        <v>16.409470000000002</v>
      </c>
      <c r="F99" s="7">
        <v>15.399609999999999</v>
      </c>
      <c r="G99" s="7">
        <v>17.357149999999997</v>
      </c>
      <c r="H99" s="6">
        <v>7082.3559999999998</v>
      </c>
      <c r="I99" s="7">
        <v>9.312520000000001</v>
      </c>
      <c r="J99" s="7">
        <v>8.56236</v>
      </c>
      <c r="K99" s="7">
        <v>10.10708</v>
      </c>
    </row>
    <row r="100" spans="1:11" x14ac:dyDescent="0.65">
      <c r="A100" s="5" t="s">
        <v>271</v>
      </c>
      <c r="B100" s="5" t="s">
        <v>272</v>
      </c>
      <c r="C100" s="6">
        <v>112809</v>
      </c>
      <c r="D100" s="6">
        <v>20266.48</v>
      </c>
      <c r="E100" s="7">
        <v>17.965299999999999</v>
      </c>
      <c r="F100" s="7">
        <v>16.906840000000003</v>
      </c>
      <c r="G100" s="7">
        <v>18.925660000000001</v>
      </c>
      <c r="H100" s="6">
        <v>12495.07</v>
      </c>
      <c r="I100" s="7">
        <v>11.076309999999999</v>
      </c>
      <c r="J100" s="7">
        <v>10.26749</v>
      </c>
      <c r="K100" s="7">
        <v>11.917199999999999</v>
      </c>
    </row>
    <row r="101" spans="1:11" x14ac:dyDescent="0.65">
      <c r="A101" s="5" t="s">
        <v>273</v>
      </c>
      <c r="B101" s="5" t="s">
        <v>274</v>
      </c>
      <c r="C101" s="6">
        <v>119397</v>
      </c>
      <c r="D101" s="6">
        <v>19305.7</v>
      </c>
      <c r="E101" s="7">
        <v>16.169330000000002</v>
      </c>
      <c r="F101" s="7">
        <v>15.13467</v>
      </c>
      <c r="G101" s="7">
        <v>17.146059999999999</v>
      </c>
      <c r="H101" s="6">
        <v>11521.33</v>
      </c>
      <c r="I101" s="7">
        <v>9.6495899999999999</v>
      </c>
      <c r="J101" s="7">
        <v>8.9062999999999999</v>
      </c>
      <c r="K101" s="7">
        <v>10.440020000000001</v>
      </c>
    </row>
    <row r="102" spans="1:11" x14ac:dyDescent="0.65">
      <c r="A102" s="5" t="s">
        <v>275</v>
      </c>
      <c r="B102" s="5" t="s">
        <v>276</v>
      </c>
      <c r="C102" s="6">
        <v>112802</v>
      </c>
      <c r="D102" s="6">
        <v>20747.18</v>
      </c>
      <c r="E102" s="7">
        <v>18.39256</v>
      </c>
      <c r="F102" s="7">
        <v>17.356079999999999</v>
      </c>
      <c r="G102" s="7">
        <v>19.398860000000003</v>
      </c>
      <c r="H102" s="6">
        <v>12594.21</v>
      </c>
      <c r="I102" s="7">
        <v>11.16488</v>
      </c>
      <c r="J102" s="7">
        <v>10.35061</v>
      </c>
      <c r="K102" s="7">
        <v>12.00798</v>
      </c>
    </row>
    <row r="103" spans="1:11" x14ac:dyDescent="0.65">
      <c r="A103" s="5" t="s">
        <v>277</v>
      </c>
      <c r="B103" s="5" t="s">
        <v>278</v>
      </c>
      <c r="C103" s="6">
        <v>95996</v>
      </c>
      <c r="D103" s="6">
        <v>17848.36</v>
      </c>
      <c r="E103" s="7">
        <v>18.59282</v>
      </c>
      <c r="F103" s="7">
        <v>17.508420000000001</v>
      </c>
      <c r="G103" s="7">
        <v>19.586089999999999</v>
      </c>
      <c r="H103" s="6">
        <v>11332.83</v>
      </c>
      <c r="I103" s="7">
        <v>11.80552</v>
      </c>
      <c r="J103" s="7">
        <v>10.923629999999999</v>
      </c>
      <c r="K103" s="7">
        <v>12.73639</v>
      </c>
    </row>
    <row r="104" spans="1:11" x14ac:dyDescent="0.65">
      <c r="A104" s="5" t="s">
        <v>279</v>
      </c>
      <c r="B104" s="5" t="s">
        <v>280</v>
      </c>
      <c r="C104" s="6">
        <v>60735</v>
      </c>
      <c r="D104" s="6">
        <v>10190</v>
      </c>
      <c r="E104" s="7">
        <v>16.777810000000002</v>
      </c>
      <c r="F104" s="7">
        <v>15.697639999999998</v>
      </c>
      <c r="G104" s="7">
        <v>17.760639999999999</v>
      </c>
      <c r="H104" s="6">
        <v>6220.5060000000003</v>
      </c>
      <c r="I104" s="7">
        <v>10.242039999999999</v>
      </c>
      <c r="J104" s="7">
        <v>9.4482700000000008</v>
      </c>
      <c r="K104" s="7">
        <v>11.08695</v>
      </c>
    </row>
    <row r="105" spans="1:11" x14ac:dyDescent="0.65">
      <c r="A105" s="5" t="s">
        <v>281</v>
      </c>
      <c r="B105" s="5" t="s">
        <v>282</v>
      </c>
      <c r="C105" s="6">
        <v>82731</v>
      </c>
      <c r="D105" s="6">
        <v>15555.57</v>
      </c>
      <c r="E105" s="7">
        <v>18.802579999999999</v>
      </c>
      <c r="F105" s="7">
        <v>17.725189999999998</v>
      </c>
      <c r="G105" s="7">
        <v>19.814509999999999</v>
      </c>
      <c r="H105" s="6">
        <v>9717.2559999999994</v>
      </c>
      <c r="I105" s="7">
        <v>11.7456</v>
      </c>
      <c r="J105" s="7">
        <v>10.927109999999999</v>
      </c>
      <c r="K105" s="7">
        <v>12.589179999999999</v>
      </c>
    </row>
    <row r="106" spans="1:11" x14ac:dyDescent="0.65">
      <c r="A106" s="5" t="s">
        <v>283</v>
      </c>
      <c r="B106" s="5" t="s">
        <v>284</v>
      </c>
      <c r="C106" s="6">
        <v>76020</v>
      </c>
      <c r="D106" s="6">
        <v>14325.83</v>
      </c>
      <c r="E106" s="7">
        <v>18.844810000000003</v>
      </c>
      <c r="F106" s="7">
        <v>17.75695</v>
      </c>
      <c r="G106" s="7">
        <v>19.885720000000003</v>
      </c>
      <c r="H106" s="6">
        <v>8866.7309999999998</v>
      </c>
      <c r="I106" s="7">
        <v>11.663679999999999</v>
      </c>
      <c r="J106" s="7">
        <v>10.827670000000001</v>
      </c>
      <c r="K106" s="7">
        <v>12.54693</v>
      </c>
    </row>
    <row r="107" spans="1:11" x14ac:dyDescent="0.65">
      <c r="A107" s="5" t="s">
        <v>285</v>
      </c>
      <c r="B107" s="5" t="s">
        <v>286</v>
      </c>
      <c r="C107" s="6">
        <v>200153</v>
      </c>
      <c r="D107" s="6">
        <v>36128.46</v>
      </c>
      <c r="E107" s="7">
        <v>18.050419999999999</v>
      </c>
      <c r="F107" s="7">
        <v>16.991880000000002</v>
      </c>
      <c r="G107" s="7">
        <v>19.06128</v>
      </c>
      <c r="H107" s="6">
        <v>23083.25</v>
      </c>
      <c r="I107" s="7">
        <v>11.5328</v>
      </c>
      <c r="J107" s="7">
        <v>10.73991</v>
      </c>
      <c r="K107" s="7">
        <v>12.350759999999999</v>
      </c>
    </row>
    <row r="108" spans="1:11" x14ac:dyDescent="0.65">
      <c r="A108" s="5" t="s">
        <v>287</v>
      </c>
      <c r="B108" s="5" t="s">
        <v>288</v>
      </c>
      <c r="C108" s="6">
        <v>114052</v>
      </c>
      <c r="D108" s="6">
        <v>20501.89</v>
      </c>
      <c r="E108" s="7">
        <v>17.975909999999999</v>
      </c>
      <c r="F108" s="7">
        <v>16.95823</v>
      </c>
      <c r="G108" s="7">
        <v>18.934840000000001</v>
      </c>
      <c r="H108" s="6">
        <v>12636.53</v>
      </c>
      <c r="I108" s="7">
        <v>11.07962</v>
      </c>
      <c r="J108" s="7">
        <v>10.3062</v>
      </c>
      <c r="K108" s="7">
        <v>11.888730000000001</v>
      </c>
    </row>
    <row r="109" spans="1:11" x14ac:dyDescent="0.65">
      <c r="A109" s="5" t="s">
        <v>289</v>
      </c>
      <c r="B109" s="5" t="s">
        <v>290</v>
      </c>
      <c r="C109" s="6">
        <v>123439</v>
      </c>
      <c r="D109" s="6">
        <v>20944.650000000001</v>
      </c>
      <c r="E109" s="7">
        <v>16.96762</v>
      </c>
      <c r="F109" s="7">
        <v>15.98086</v>
      </c>
      <c r="G109" s="7">
        <v>17.90681</v>
      </c>
      <c r="H109" s="6">
        <v>12812.94</v>
      </c>
      <c r="I109" s="7">
        <v>10.37998</v>
      </c>
      <c r="J109" s="7">
        <v>9.6328600000000009</v>
      </c>
      <c r="K109" s="7">
        <v>11.160499999999999</v>
      </c>
    </row>
    <row r="110" spans="1:11" x14ac:dyDescent="0.65">
      <c r="A110" s="5" t="s">
        <v>291</v>
      </c>
      <c r="B110" s="5" t="s">
        <v>292</v>
      </c>
      <c r="C110" s="6">
        <v>83276</v>
      </c>
      <c r="D110" s="6">
        <v>14870.2</v>
      </c>
      <c r="E110" s="7">
        <v>17.856529999999999</v>
      </c>
      <c r="F110" s="7">
        <v>16.838090000000001</v>
      </c>
      <c r="G110" s="7">
        <v>18.8248</v>
      </c>
      <c r="H110" s="6">
        <v>9399.7819999999992</v>
      </c>
      <c r="I110" s="7">
        <v>11.2875</v>
      </c>
      <c r="J110" s="7">
        <v>10.501620000000001</v>
      </c>
      <c r="K110" s="7">
        <v>12.101339999999999</v>
      </c>
    </row>
    <row r="111" spans="1:11" x14ac:dyDescent="0.65">
      <c r="A111" s="5" t="s">
        <v>293</v>
      </c>
      <c r="B111" s="5" t="s">
        <v>294</v>
      </c>
      <c r="C111" s="6">
        <v>102764</v>
      </c>
      <c r="D111" s="6">
        <v>17277.79</v>
      </c>
      <c r="E111" s="7">
        <v>16.81307</v>
      </c>
      <c r="F111" s="7">
        <v>15.804640000000001</v>
      </c>
      <c r="G111" s="7">
        <v>17.744789999999998</v>
      </c>
      <c r="H111" s="6">
        <v>10630.49</v>
      </c>
      <c r="I111" s="7">
        <v>10.344570000000001</v>
      </c>
      <c r="J111" s="7">
        <v>9.6081700000000012</v>
      </c>
      <c r="K111" s="7">
        <v>11.12045</v>
      </c>
    </row>
    <row r="112" spans="1:11" x14ac:dyDescent="0.65">
      <c r="A112" s="5" t="s">
        <v>295</v>
      </c>
      <c r="B112" s="5" t="s">
        <v>296</v>
      </c>
      <c r="C112" s="6">
        <v>97570</v>
      </c>
      <c r="D112" s="6">
        <v>18400.240000000002</v>
      </c>
      <c r="E112" s="7">
        <v>18.858499999999999</v>
      </c>
      <c r="F112" s="7">
        <v>17.733029999999999</v>
      </c>
      <c r="G112" s="7">
        <v>19.88993</v>
      </c>
      <c r="H112" s="6">
        <v>11564.51</v>
      </c>
      <c r="I112" s="7">
        <v>11.85252</v>
      </c>
      <c r="J112" s="7">
        <v>10.93943</v>
      </c>
      <c r="K112" s="7">
        <v>12.81649</v>
      </c>
    </row>
    <row r="113" spans="1:11" x14ac:dyDescent="0.65">
      <c r="A113" s="5" t="s">
        <v>297</v>
      </c>
      <c r="B113" s="5" t="s">
        <v>298</v>
      </c>
      <c r="C113" s="6">
        <v>260068</v>
      </c>
      <c r="D113" s="6">
        <v>37969.86</v>
      </c>
      <c r="E113" s="7">
        <v>14.599970000000001</v>
      </c>
      <c r="F113" s="7">
        <v>13.613040000000002</v>
      </c>
      <c r="G113" s="7">
        <v>15.521679999999998</v>
      </c>
      <c r="H113" s="6">
        <v>22173.54</v>
      </c>
      <c r="I113" s="7">
        <v>8.5260600000000011</v>
      </c>
      <c r="J113" s="7">
        <v>7.8188900000000006</v>
      </c>
      <c r="K113" s="7">
        <v>9.2833699999999997</v>
      </c>
    </row>
    <row r="114" spans="1:11" x14ac:dyDescent="0.65">
      <c r="A114" s="5" t="s">
        <v>299</v>
      </c>
      <c r="B114" s="5" t="s">
        <v>300</v>
      </c>
      <c r="C114" s="6">
        <v>139710</v>
      </c>
      <c r="D114" s="6">
        <v>22226.82</v>
      </c>
      <c r="E114" s="7">
        <v>15.90925</v>
      </c>
      <c r="F114" s="7">
        <v>14.9055</v>
      </c>
      <c r="G114" s="7">
        <v>16.848489999999998</v>
      </c>
      <c r="H114" s="6">
        <v>12525.81</v>
      </c>
      <c r="I114" s="7">
        <v>8.9655799999999992</v>
      </c>
      <c r="J114" s="7">
        <v>8.2332999999999998</v>
      </c>
      <c r="K114" s="7">
        <v>9.7465799999999998</v>
      </c>
    </row>
    <row r="115" spans="1:11" x14ac:dyDescent="0.65">
      <c r="A115" s="5" t="s">
        <v>301</v>
      </c>
      <c r="B115" s="5" t="s">
        <v>302</v>
      </c>
      <c r="C115" s="6">
        <v>252119</v>
      </c>
      <c r="D115" s="6">
        <v>32852.18</v>
      </c>
      <c r="E115" s="7">
        <v>13.030430000000001</v>
      </c>
      <c r="F115" s="7">
        <v>11.981769999999999</v>
      </c>
      <c r="G115" s="7">
        <v>14.02765</v>
      </c>
      <c r="H115" s="6">
        <v>18280.97</v>
      </c>
      <c r="I115" s="7">
        <v>7.2509300000000003</v>
      </c>
      <c r="J115" s="7">
        <v>6.5513500000000002</v>
      </c>
      <c r="K115" s="7">
        <v>7.99214</v>
      </c>
    </row>
    <row r="116" spans="1:11" x14ac:dyDescent="0.65">
      <c r="A116" s="5" t="s">
        <v>303</v>
      </c>
      <c r="B116" s="5" t="s">
        <v>304</v>
      </c>
      <c r="C116" s="6">
        <v>125692</v>
      </c>
      <c r="D116" s="6">
        <v>22559.29</v>
      </c>
      <c r="E116" s="7">
        <v>17.948069999999998</v>
      </c>
      <c r="F116" s="7">
        <v>16.904589999999999</v>
      </c>
      <c r="G116" s="7">
        <v>18.919420000000002</v>
      </c>
      <c r="H116" s="6">
        <v>14329.18</v>
      </c>
      <c r="I116" s="7">
        <v>11.400230000000001</v>
      </c>
      <c r="J116" s="7">
        <v>10.580449999999999</v>
      </c>
      <c r="K116" s="7">
        <v>12.28041</v>
      </c>
    </row>
    <row r="117" spans="1:11" x14ac:dyDescent="0.65">
      <c r="A117" s="5" t="s">
        <v>305</v>
      </c>
      <c r="B117" s="5" t="s">
        <v>306</v>
      </c>
      <c r="C117" s="6">
        <v>89748</v>
      </c>
      <c r="D117" s="6">
        <v>17066.18</v>
      </c>
      <c r="E117" s="7">
        <v>19.01567</v>
      </c>
      <c r="F117" s="7">
        <v>17.948789999999999</v>
      </c>
      <c r="G117" s="7">
        <v>20.031739999999999</v>
      </c>
      <c r="H117" s="6">
        <v>10487.57</v>
      </c>
      <c r="I117" s="7">
        <v>11.68558</v>
      </c>
      <c r="J117" s="7">
        <v>10.85173</v>
      </c>
      <c r="K117" s="7">
        <v>12.55926</v>
      </c>
    </row>
    <row r="118" spans="1:11" x14ac:dyDescent="0.65">
      <c r="A118" s="5" t="s">
        <v>307</v>
      </c>
      <c r="B118" s="5" t="s">
        <v>308</v>
      </c>
      <c r="C118" s="6">
        <v>179850</v>
      </c>
      <c r="D118" s="6">
        <v>24713.66</v>
      </c>
      <c r="E118" s="7">
        <v>13.74126</v>
      </c>
      <c r="F118" s="7">
        <v>12.690389999999999</v>
      </c>
      <c r="G118" s="7">
        <v>14.718129999999999</v>
      </c>
      <c r="H118" s="6">
        <v>13317.49</v>
      </c>
      <c r="I118" s="7">
        <v>7.4047799999999997</v>
      </c>
      <c r="J118" s="7">
        <v>6.6853800000000003</v>
      </c>
      <c r="K118" s="7">
        <v>8.1603999999999992</v>
      </c>
    </row>
    <row r="119" spans="1:11" x14ac:dyDescent="0.65">
      <c r="A119" s="5" t="s">
        <v>309</v>
      </c>
      <c r="B119" s="5" t="s">
        <v>310</v>
      </c>
      <c r="C119" s="6">
        <v>86389</v>
      </c>
      <c r="D119" s="6">
        <v>15033.8</v>
      </c>
      <c r="E119" s="7">
        <v>17.402449999999998</v>
      </c>
      <c r="F119" s="7">
        <v>16.423780000000001</v>
      </c>
      <c r="G119" s="7">
        <v>18.324099999999998</v>
      </c>
      <c r="H119" s="6">
        <v>8788.5939999999991</v>
      </c>
      <c r="I119" s="7">
        <v>10.17328</v>
      </c>
      <c r="J119" s="7">
        <v>9.4264200000000002</v>
      </c>
      <c r="K119" s="7">
        <v>10.944619999999999</v>
      </c>
    </row>
    <row r="120" spans="1:11" x14ac:dyDescent="0.65">
      <c r="A120" s="5" t="s">
        <v>311</v>
      </c>
      <c r="B120" s="5" t="s">
        <v>312</v>
      </c>
      <c r="C120" s="6">
        <v>258912</v>
      </c>
      <c r="D120" s="6">
        <v>36284.97</v>
      </c>
      <c r="E120" s="7">
        <v>14.014399999999998</v>
      </c>
      <c r="F120" s="7">
        <v>13.02591</v>
      </c>
      <c r="G120" s="7">
        <v>14.940439999999999</v>
      </c>
      <c r="H120" s="6">
        <v>20442.599999999999</v>
      </c>
      <c r="I120" s="7">
        <v>7.8955800000000007</v>
      </c>
      <c r="J120" s="7">
        <v>7.2073200000000002</v>
      </c>
      <c r="K120" s="7">
        <v>8.6166300000000007</v>
      </c>
    </row>
    <row r="121" spans="1:11" x14ac:dyDescent="0.65">
      <c r="A121" s="5" t="s">
        <v>313</v>
      </c>
      <c r="B121" s="5" t="s">
        <v>314</v>
      </c>
      <c r="C121" s="6">
        <v>82676</v>
      </c>
      <c r="D121" s="6">
        <v>13925.07</v>
      </c>
      <c r="E121" s="7">
        <v>16.842940000000002</v>
      </c>
      <c r="F121" s="7">
        <v>15.858720000000002</v>
      </c>
      <c r="G121" s="7">
        <v>17.77036</v>
      </c>
      <c r="H121" s="6">
        <v>8589.8289999999997</v>
      </c>
      <c r="I121" s="7">
        <v>10.389750000000001</v>
      </c>
      <c r="J121" s="7">
        <v>9.6470099999999999</v>
      </c>
      <c r="K121" s="7">
        <v>11.168899999999999</v>
      </c>
    </row>
    <row r="122" spans="1:11" x14ac:dyDescent="0.65">
      <c r="A122" s="5" t="s">
        <v>315</v>
      </c>
      <c r="B122" s="5" t="s">
        <v>316</v>
      </c>
      <c r="C122" s="6">
        <v>158610</v>
      </c>
      <c r="D122" s="6">
        <v>28998.35</v>
      </c>
      <c r="E122" s="7">
        <v>18.282799999999998</v>
      </c>
      <c r="F122" s="7">
        <v>17.182780000000001</v>
      </c>
      <c r="G122" s="7">
        <v>19.3581</v>
      </c>
      <c r="H122" s="6">
        <v>18040.53</v>
      </c>
      <c r="I122" s="7">
        <v>11.374140000000001</v>
      </c>
      <c r="J122" s="7">
        <v>10.50705</v>
      </c>
      <c r="K122" s="7">
        <v>12.2752</v>
      </c>
    </row>
    <row r="123" spans="1:11" x14ac:dyDescent="0.65">
      <c r="A123" s="5" t="s">
        <v>317</v>
      </c>
      <c r="B123" s="5" t="s">
        <v>318</v>
      </c>
      <c r="C123" s="6">
        <v>242377</v>
      </c>
      <c r="D123" s="6">
        <v>36685.550000000003</v>
      </c>
      <c r="E123" s="7">
        <v>15.13574</v>
      </c>
      <c r="F123" s="7">
        <v>14.17398</v>
      </c>
      <c r="G123" s="7">
        <v>16.071650000000002</v>
      </c>
      <c r="H123" s="6">
        <v>20934.5</v>
      </c>
      <c r="I123" s="7">
        <v>8.6371699999999993</v>
      </c>
      <c r="J123" s="7">
        <v>7.9536699999999998</v>
      </c>
      <c r="K123" s="7">
        <v>9.3574199999999994</v>
      </c>
    </row>
    <row r="124" spans="1:11" x14ac:dyDescent="0.65">
      <c r="A124" s="5" t="s">
        <v>319</v>
      </c>
      <c r="B124" s="5" t="s">
        <v>320</v>
      </c>
      <c r="C124" s="6">
        <v>92162</v>
      </c>
      <c r="D124" s="6">
        <v>15258.7</v>
      </c>
      <c r="E124" s="7">
        <v>16.55639</v>
      </c>
      <c r="F124" s="7">
        <v>15.535399999999999</v>
      </c>
      <c r="G124" s="7">
        <v>17.507069999999999</v>
      </c>
      <c r="H124" s="6">
        <v>8727.09</v>
      </c>
      <c r="I124" s="7">
        <v>9.4692899999999991</v>
      </c>
      <c r="J124" s="7">
        <v>8.7155300000000011</v>
      </c>
      <c r="K124" s="7">
        <v>10.25807</v>
      </c>
    </row>
    <row r="125" spans="1:11" x14ac:dyDescent="0.65">
      <c r="A125" s="5" t="s">
        <v>321</v>
      </c>
      <c r="B125" s="5" t="s">
        <v>322</v>
      </c>
      <c r="C125" s="6">
        <v>92238</v>
      </c>
      <c r="D125" s="6">
        <v>16887</v>
      </c>
      <c r="E125" s="7">
        <v>18.308070000000001</v>
      </c>
      <c r="F125" s="7">
        <v>17.26397</v>
      </c>
      <c r="G125" s="7">
        <v>19.2865</v>
      </c>
      <c r="H125" s="6">
        <v>10696.67</v>
      </c>
      <c r="I125" s="7">
        <v>11.59681</v>
      </c>
      <c r="J125" s="7">
        <v>10.756169999999999</v>
      </c>
      <c r="K125" s="7">
        <v>12.47024</v>
      </c>
    </row>
    <row r="126" spans="1:11" x14ac:dyDescent="0.65">
      <c r="A126" s="5" t="s">
        <v>323</v>
      </c>
      <c r="B126" s="5" t="s">
        <v>324</v>
      </c>
      <c r="C126" s="6">
        <v>90345</v>
      </c>
      <c r="D126" s="6">
        <v>16122.12</v>
      </c>
      <c r="E126" s="7">
        <v>17.84506</v>
      </c>
      <c r="F126" s="7">
        <v>16.74044</v>
      </c>
      <c r="G126" s="7">
        <v>18.872820000000001</v>
      </c>
      <c r="H126" s="6">
        <v>9905.7739999999994</v>
      </c>
      <c r="I126" s="7">
        <v>10.96439</v>
      </c>
      <c r="J126" s="7">
        <v>10.120840000000001</v>
      </c>
      <c r="K126" s="7">
        <v>11.849070000000001</v>
      </c>
    </row>
    <row r="127" spans="1:11" x14ac:dyDescent="0.65">
      <c r="A127" s="5" t="s">
        <v>325</v>
      </c>
      <c r="B127" s="5" t="s">
        <v>326</v>
      </c>
      <c r="C127" s="6">
        <v>121271</v>
      </c>
      <c r="D127" s="6">
        <v>22997.5</v>
      </c>
      <c r="E127" s="7">
        <v>18.963730000000002</v>
      </c>
      <c r="F127" s="7">
        <v>17.882580000000001</v>
      </c>
      <c r="G127" s="7">
        <v>19.98818</v>
      </c>
      <c r="H127" s="6">
        <v>14508.54</v>
      </c>
      <c r="I127" s="7">
        <v>11.96373</v>
      </c>
      <c r="J127" s="7">
        <v>11.121680000000001</v>
      </c>
      <c r="K127" s="7">
        <v>12.852250000000002</v>
      </c>
    </row>
    <row r="128" spans="1:11" x14ac:dyDescent="0.65">
      <c r="A128" s="5" t="s">
        <v>327</v>
      </c>
      <c r="B128" s="5" t="s">
        <v>328</v>
      </c>
      <c r="C128" s="6">
        <v>239733</v>
      </c>
      <c r="D128" s="6">
        <v>40715.919999999998</v>
      </c>
      <c r="E128" s="7">
        <v>16.98386</v>
      </c>
      <c r="F128" s="7">
        <v>15.98785</v>
      </c>
      <c r="G128" s="7">
        <v>17.923949999999998</v>
      </c>
      <c r="H128" s="6">
        <v>24150.92</v>
      </c>
      <c r="I128" s="7">
        <v>10.07409</v>
      </c>
      <c r="J128" s="7">
        <v>9.3370800000000003</v>
      </c>
      <c r="K128" s="7">
        <v>10.8485</v>
      </c>
    </row>
    <row r="129" spans="1:11" x14ac:dyDescent="0.65">
      <c r="A129" s="5" t="s">
        <v>329</v>
      </c>
      <c r="B129" s="5" t="s">
        <v>1340</v>
      </c>
      <c r="C129" s="6">
        <v>184932</v>
      </c>
      <c r="D129" s="6">
        <v>34783.29</v>
      </c>
      <c r="E129" s="7">
        <v>18.808689999999999</v>
      </c>
      <c r="F129" s="7">
        <v>17.732340000000001</v>
      </c>
      <c r="G129" s="7">
        <v>19.853339999999999</v>
      </c>
      <c r="H129" s="6">
        <v>21967.32</v>
      </c>
      <c r="I129" s="7">
        <v>11.878589999999999</v>
      </c>
      <c r="J129" s="7">
        <v>11.05165</v>
      </c>
      <c r="K129" s="7">
        <v>12.73298</v>
      </c>
    </row>
    <row r="130" spans="1:11" x14ac:dyDescent="0.65">
      <c r="A130" s="5" t="s">
        <v>331</v>
      </c>
      <c r="B130" s="5" t="s">
        <v>332</v>
      </c>
      <c r="C130" s="6">
        <v>100710</v>
      </c>
      <c r="D130" s="6">
        <v>16646.95</v>
      </c>
      <c r="E130" s="7">
        <v>16.529579999999999</v>
      </c>
      <c r="F130" s="7">
        <v>15.530330000000001</v>
      </c>
      <c r="G130" s="7">
        <v>17.48272</v>
      </c>
      <c r="H130" s="6">
        <v>9615.5220000000008</v>
      </c>
      <c r="I130" s="7">
        <v>9.5477299999999996</v>
      </c>
      <c r="J130" s="7">
        <v>8.7987000000000002</v>
      </c>
      <c r="K130" s="7">
        <v>10.325990000000001</v>
      </c>
    </row>
    <row r="131" spans="1:11" x14ac:dyDescent="0.65">
      <c r="A131" s="5" t="s">
        <v>333</v>
      </c>
      <c r="B131" s="5" t="s">
        <v>334</v>
      </c>
      <c r="C131" s="6">
        <v>91118</v>
      </c>
      <c r="D131" s="6">
        <v>16090.49</v>
      </c>
      <c r="E131" s="7">
        <v>17.658950000000001</v>
      </c>
      <c r="F131" s="7">
        <v>16.609860000000001</v>
      </c>
      <c r="G131" s="7">
        <v>18.61281</v>
      </c>
      <c r="H131" s="6">
        <v>9294.3410000000003</v>
      </c>
      <c r="I131" s="7">
        <v>10.200330000000001</v>
      </c>
      <c r="J131" s="7">
        <v>9.4037800000000011</v>
      </c>
      <c r="K131" s="7">
        <v>11.006599999999999</v>
      </c>
    </row>
    <row r="132" spans="1:11" x14ac:dyDescent="0.65">
      <c r="A132" s="5" t="s">
        <v>335</v>
      </c>
      <c r="B132" s="5" t="s">
        <v>336</v>
      </c>
      <c r="C132" s="6">
        <v>281756</v>
      </c>
      <c r="D132" s="6">
        <v>43272.3</v>
      </c>
      <c r="E132" s="7">
        <v>15.358079999999999</v>
      </c>
      <c r="F132" s="7">
        <v>14.38833</v>
      </c>
      <c r="G132" s="7">
        <v>16.28706</v>
      </c>
      <c r="H132" s="6">
        <v>25764.73</v>
      </c>
      <c r="I132" s="7">
        <v>9.1443399999999997</v>
      </c>
      <c r="J132" s="7">
        <v>8.4471500000000006</v>
      </c>
      <c r="K132" s="7">
        <v>9.8715899999999994</v>
      </c>
    </row>
    <row r="133" spans="1:11" x14ac:dyDescent="0.65">
      <c r="A133" s="5" t="s">
        <v>337</v>
      </c>
      <c r="B133" s="5" t="s">
        <v>338</v>
      </c>
      <c r="C133" s="6">
        <v>106046</v>
      </c>
      <c r="D133" s="6">
        <v>19454.919999999998</v>
      </c>
      <c r="E133" s="7">
        <v>18.345739999999999</v>
      </c>
      <c r="F133" s="7">
        <v>17.349969999999999</v>
      </c>
      <c r="G133" s="7">
        <v>19.308450000000001</v>
      </c>
      <c r="H133" s="6">
        <v>12258.28</v>
      </c>
      <c r="I133" s="7">
        <v>11.5594</v>
      </c>
      <c r="J133" s="7">
        <v>10.781610000000001</v>
      </c>
      <c r="K133" s="7">
        <v>12.37242</v>
      </c>
    </row>
    <row r="134" spans="1:11" x14ac:dyDescent="0.65">
      <c r="A134" s="5" t="s">
        <v>339</v>
      </c>
      <c r="B134" s="5" t="s">
        <v>340</v>
      </c>
      <c r="C134" s="6">
        <v>132160</v>
      </c>
      <c r="D134" s="6">
        <v>23359.07</v>
      </c>
      <c r="E134" s="7">
        <v>17.67484</v>
      </c>
      <c r="F134" s="7">
        <v>16.599330000000002</v>
      </c>
      <c r="G134" s="7">
        <v>18.678159999999998</v>
      </c>
      <c r="H134" s="6">
        <v>13522.98</v>
      </c>
      <c r="I134" s="7">
        <v>10.232280000000001</v>
      </c>
      <c r="J134" s="7">
        <v>9.4120200000000001</v>
      </c>
      <c r="K134" s="7">
        <v>11.070030000000001</v>
      </c>
    </row>
    <row r="135" spans="1:11" x14ac:dyDescent="0.65">
      <c r="A135" s="5" t="s">
        <v>341</v>
      </c>
      <c r="B135" s="5" t="s">
        <v>342</v>
      </c>
      <c r="C135" s="6">
        <v>259052</v>
      </c>
      <c r="D135" s="6">
        <v>37924.79</v>
      </c>
      <c r="E135" s="7">
        <v>14.639840000000001</v>
      </c>
      <c r="F135" s="7">
        <v>13.668890000000001</v>
      </c>
      <c r="G135" s="7">
        <v>15.573490000000001</v>
      </c>
      <c r="H135" s="6">
        <v>22477.79</v>
      </c>
      <c r="I135" s="7">
        <v>8.6769400000000001</v>
      </c>
      <c r="J135" s="7">
        <v>8.00535</v>
      </c>
      <c r="K135" s="7">
        <v>9.3760600000000007</v>
      </c>
    </row>
    <row r="136" spans="1:11" x14ac:dyDescent="0.65">
      <c r="A136" s="5" t="s">
        <v>343</v>
      </c>
      <c r="B136" s="5" t="s">
        <v>344</v>
      </c>
      <c r="C136" s="6">
        <v>171023</v>
      </c>
      <c r="D136" s="6">
        <v>29909.62</v>
      </c>
      <c r="E136" s="7">
        <v>17.48865</v>
      </c>
      <c r="F136" s="7">
        <v>16.486790000000003</v>
      </c>
      <c r="G136" s="7">
        <v>18.445629999999998</v>
      </c>
      <c r="H136" s="6">
        <v>18412.38</v>
      </c>
      <c r="I136" s="7">
        <v>10.766030000000001</v>
      </c>
      <c r="J136" s="7">
        <v>10.003170000000001</v>
      </c>
      <c r="K136" s="7">
        <v>11.559429999999999</v>
      </c>
    </row>
    <row r="137" spans="1:11" x14ac:dyDescent="0.65">
      <c r="A137" s="5" t="s">
        <v>345</v>
      </c>
      <c r="B137" s="5" t="s">
        <v>346</v>
      </c>
      <c r="C137" s="6">
        <v>80190</v>
      </c>
      <c r="D137" s="6">
        <v>14120.54</v>
      </c>
      <c r="E137" s="7">
        <v>17.60886</v>
      </c>
      <c r="F137" s="7">
        <v>16.58032</v>
      </c>
      <c r="G137" s="7">
        <v>18.573360000000001</v>
      </c>
      <c r="H137" s="6">
        <v>8948.1620000000003</v>
      </c>
      <c r="I137" s="7">
        <v>11.158700000000001</v>
      </c>
      <c r="J137" s="7">
        <v>10.385999999999999</v>
      </c>
      <c r="K137" s="7">
        <v>11.97184</v>
      </c>
    </row>
    <row r="138" spans="1:11" x14ac:dyDescent="0.65">
      <c r="A138" s="5" t="s">
        <v>347</v>
      </c>
      <c r="B138" s="5" t="s">
        <v>348</v>
      </c>
      <c r="C138" s="6">
        <v>134466</v>
      </c>
      <c r="D138" s="6">
        <v>21788.36</v>
      </c>
      <c r="E138" s="7">
        <v>16.203620000000001</v>
      </c>
      <c r="F138" s="7">
        <v>15.207190000000001</v>
      </c>
      <c r="G138" s="7">
        <v>17.120049999999999</v>
      </c>
      <c r="H138" s="6">
        <v>13202.13</v>
      </c>
      <c r="I138" s="7">
        <v>9.8181899999999995</v>
      </c>
      <c r="J138" s="7">
        <v>9.0873600000000003</v>
      </c>
      <c r="K138" s="7">
        <v>10.580730000000001</v>
      </c>
    </row>
    <row r="139" spans="1:11" x14ac:dyDescent="0.65">
      <c r="A139" s="5" t="s">
        <v>349</v>
      </c>
      <c r="B139" s="5" t="s">
        <v>350</v>
      </c>
      <c r="C139" s="6">
        <v>138748</v>
      </c>
      <c r="D139" s="6">
        <v>26632.45</v>
      </c>
      <c r="E139" s="7">
        <v>19.19483</v>
      </c>
      <c r="F139" s="7">
        <v>18.078969999999998</v>
      </c>
      <c r="G139" s="7">
        <v>20.259499999999999</v>
      </c>
      <c r="H139" s="6">
        <v>16865.28</v>
      </c>
      <c r="I139" s="7">
        <v>12.155330000000001</v>
      </c>
      <c r="J139" s="7">
        <v>11.311549999999999</v>
      </c>
      <c r="K139" s="7">
        <v>13.024749999999999</v>
      </c>
    </row>
    <row r="140" spans="1:11" x14ac:dyDescent="0.65">
      <c r="A140" s="5" t="s">
        <v>351</v>
      </c>
      <c r="B140" s="5" t="s">
        <v>352</v>
      </c>
      <c r="C140" s="6">
        <v>2264</v>
      </c>
      <c r="D140" s="6">
        <v>406.73180000000002</v>
      </c>
      <c r="E140" s="7">
        <v>17.96518</v>
      </c>
      <c r="F140" s="7">
        <v>16.803830000000001</v>
      </c>
      <c r="G140" s="7">
        <v>19.00545</v>
      </c>
      <c r="H140" s="6">
        <v>235.48099999999999</v>
      </c>
      <c r="I140" s="7">
        <v>10.401109999999999</v>
      </c>
      <c r="J140" s="7">
        <v>9.5659799999999997</v>
      </c>
      <c r="K140" s="7">
        <v>11.27074</v>
      </c>
    </row>
    <row r="141" spans="1:11" x14ac:dyDescent="0.65">
      <c r="A141" s="5" t="s">
        <v>353</v>
      </c>
      <c r="B141" s="5" t="s">
        <v>354</v>
      </c>
      <c r="C141" s="6">
        <v>211047</v>
      </c>
      <c r="D141" s="6">
        <v>28696.400000000001</v>
      </c>
      <c r="E141" s="7">
        <v>13.597160000000001</v>
      </c>
      <c r="F141" s="7">
        <v>12.58222</v>
      </c>
      <c r="G141" s="7">
        <v>14.547089999999999</v>
      </c>
      <c r="H141" s="6">
        <v>15510.55</v>
      </c>
      <c r="I141" s="7">
        <v>7.3493300000000001</v>
      </c>
      <c r="J141" s="7">
        <v>6.65367</v>
      </c>
      <c r="K141" s="7">
        <v>8.0867400000000007</v>
      </c>
    </row>
    <row r="142" spans="1:11" x14ac:dyDescent="0.65">
      <c r="A142" s="5" t="s">
        <v>355</v>
      </c>
      <c r="B142" s="5" t="s">
        <v>356</v>
      </c>
      <c r="C142" s="6">
        <v>155930</v>
      </c>
      <c r="D142" s="6">
        <v>22906.720000000001</v>
      </c>
      <c r="E142" s="7">
        <v>14.690390000000001</v>
      </c>
      <c r="F142" s="7">
        <v>13.6553</v>
      </c>
      <c r="G142" s="7">
        <v>15.643489999999998</v>
      </c>
      <c r="H142" s="6">
        <v>11885.96</v>
      </c>
      <c r="I142" s="7">
        <v>7.62263</v>
      </c>
      <c r="J142" s="7">
        <v>6.8705199999999991</v>
      </c>
      <c r="K142" s="7">
        <v>8.3994999999999997</v>
      </c>
    </row>
    <row r="143" spans="1:11" x14ac:dyDescent="0.65">
      <c r="A143" s="5" t="s">
        <v>357</v>
      </c>
      <c r="B143" s="5" t="s">
        <v>358</v>
      </c>
      <c r="C143" s="6">
        <v>94841</v>
      </c>
      <c r="D143" s="6">
        <v>16445.79</v>
      </c>
      <c r="E143" s="7">
        <v>17.34038</v>
      </c>
      <c r="F143" s="7">
        <v>16.320820000000001</v>
      </c>
      <c r="G143" s="7">
        <v>18.27516</v>
      </c>
      <c r="H143" s="6">
        <v>10248.129999999999</v>
      </c>
      <c r="I143" s="7">
        <v>10.80559</v>
      </c>
      <c r="J143" s="7">
        <v>10.038360000000001</v>
      </c>
      <c r="K143" s="7">
        <v>11.609210000000001</v>
      </c>
    </row>
    <row r="144" spans="1:11" x14ac:dyDescent="0.65">
      <c r="A144" s="5" t="s">
        <v>359</v>
      </c>
      <c r="B144" s="5" t="s">
        <v>360</v>
      </c>
      <c r="C144" s="6">
        <v>148628</v>
      </c>
      <c r="D144" s="6">
        <v>28807.74</v>
      </c>
      <c r="E144" s="7">
        <v>19.382450000000002</v>
      </c>
      <c r="F144" s="7">
        <v>18.283940000000001</v>
      </c>
      <c r="G144" s="7">
        <v>20.436679999999999</v>
      </c>
      <c r="H144" s="6">
        <v>18522.46</v>
      </c>
      <c r="I144" s="7">
        <v>12.462299999999999</v>
      </c>
      <c r="J144" s="7">
        <v>11.608369999999999</v>
      </c>
      <c r="K144" s="7">
        <v>13.33628</v>
      </c>
    </row>
    <row r="145" spans="1:11" x14ac:dyDescent="0.65">
      <c r="A145" s="5" t="s">
        <v>361</v>
      </c>
      <c r="B145" s="5" t="s">
        <v>1341</v>
      </c>
      <c r="C145" s="6">
        <v>257204</v>
      </c>
      <c r="D145" s="6">
        <v>44117.86</v>
      </c>
      <c r="E145" s="7">
        <v>17.15287</v>
      </c>
      <c r="F145" s="7">
        <v>16.086400000000001</v>
      </c>
      <c r="G145" s="7">
        <v>18.144629999999999</v>
      </c>
      <c r="H145" s="6">
        <v>27876.32</v>
      </c>
      <c r="I145" s="7">
        <v>10.83821</v>
      </c>
      <c r="J145" s="7">
        <v>10.03506</v>
      </c>
      <c r="K145" s="7">
        <v>11.67835</v>
      </c>
    </row>
    <row r="146" spans="1:11" x14ac:dyDescent="0.65">
      <c r="A146" s="5" t="s">
        <v>363</v>
      </c>
      <c r="B146" s="5" t="s">
        <v>364</v>
      </c>
      <c r="C146" s="6">
        <v>163906</v>
      </c>
      <c r="D146" s="6">
        <v>24165.22</v>
      </c>
      <c r="E146" s="7">
        <v>14.74334</v>
      </c>
      <c r="F146" s="7">
        <v>13.74316</v>
      </c>
      <c r="G146" s="7">
        <v>15.682640000000001</v>
      </c>
      <c r="H146" s="6">
        <v>13239.67</v>
      </c>
      <c r="I146" s="7">
        <v>8.0776000000000003</v>
      </c>
      <c r="J146" s="7">
        <v>7.3731200000000001</v>
      </c>
      <c r="K146" s="7">
        <v>8.8110300000000006</v>
      </c>
    </row>
    <row r="147" spans="1:11" x14ac:dyDescent="0.65">
      <c r="A147" s="5" t="s">
        <v>365</v>
      </c>
      <c r="B147" s="5" t="s">
        <v>366</v>
      </c>
      <c r="C147" s="6">
        <v>425517</v>
      </c>
      <c r="D147" s="6">
        <v>71252.66</v>
      </c>
      <c r="E147" s="7">
        <v>16.744959999999999</v>
      </c>
      <c r="F147" s="7">
        <v>15.75046</v>
      </c>
      <c r="G147" s="7">
        <v>17.673200000000001</v>
      </c>
      <c r="H147" s="6">
        <v>43043.51</v>
      </c>
      <c r="I147" s="7">
        <v>10.11558</v>
      </c>
      <c r="J147" s="7">
        <v>9.3955199999999994</v>
      </c>
      <c r="K147" s="7">
        <v>10.858919999999999</v>
      </c>
    </row>
    <row r="148" spans="1:11" x14ac:dyDescent="0.65">
      <c r="A148" s="5" t="s">
        <v>367</v>
      </c>
      <c r="B148" s="5" t="s">
        <v>368</v>
      </c>
      <c r="C148" s="6">
        <v>145936</v>
      </c>
      <c r="D148" s="6">
        <v>25714.11</v>
      </c>
      <c r="E148" s="7">
        <v>17.62013</v>
      </c>
      <c r="F148" s="7">
        <v>16.549690000000002</v>
      </c>
      <c r="G148" s="7">
        <v>18.603439999999999</v>
      </c>
      <c r="H148" s="6">
        <v>16393.91</v>
      </c>
      <c r="I148" s="7">
        <v>11.23363</v>
      </c>
      <c r="J148" s="7">
        <v>10.39237</v>
      </c>
      <c r="K148" s="7">
        <v>12.134370000000001</v>
      </c>
    </row>
    <row r="149" spans="1:11" x14ac:dyDescent="0.65">
      <c r="A149" s="5" t="s">
        <v>369</v>
      </c>
      <c r="B149" s="5" t="s">
        <v>370</v>
      </c>
      <c r="C149" s="6">
        <v>310200</v>
      </c>
      <c r="D149" s="6">
        <v>41686.43</v>
      </c>
      <c r="E149" s="7">
        <v>13.43857</v>
      </c>
      <c r="F149" s="7">
        <v>12.376959999999999</v>
      </c>
      <c r="G149" s="7">
        <v>14.44666</v>
      </c>
      <c r="H149" s="6">
        <v>23017.71</v>
      </c>
      <c r="I149" s="7">
        <v>7.42028</v>
      </c>
      <c r="J149" s="7">
        <v>6.6997900000000001</v>
      </c>
      <c r="K149" s="7">
        <v>8.1627299999999998</v>
      </c>
    </row>
    <row r="150" spans="1:11" x14ac:dyDescent="0.65">
      <c r="A150" s="5" t="s">
        <v>371</v>
      </c>
      <c r="B150" s="5" t="s">
        <v>372</v>
      </c>
      <c r="C150" s="6">
        <v>139665</v>
      </c>
      <c r="D150" s="6">
        <v>23620.48</v>
      </c>
      <c r="E150" s="7">
        <v>16.912240000000001</v>
      </c>
      <c r="F150" s="7">
        <v>15.843019999999999</v>
      </c>
      <c r="G150" s="7">
        <v>17.899059999999999</v>
      </c>
      <c r="H150" s="6">
        <v>13944.04</v>
      </c>
      <c r="I150" s="7">
        <v>9.9839199999999995</v>
      </c>
      <c r="J150" s="7">
        <v>9.2116000000000007</v>
      </c>
      <c r="K150" s="7">
        <v>10.78234</v>
      </c>
    </row>
    <row r="151" spans="1:11" x14ac:dyDescent="0.65">
      <c r="A151" s="5" t="s">
        <v>373</v>
      </c>
      <c r="B151" s="5" t="s">
        <v>374</v>
      </c>
      <c r="C151" s="6">
        <v>757655</v>
      </c>
      <c r="D151" s="6">
        <v>120884.5</v>
      </c>
      <c r="E151" s="7">
        <v>15.955079999999999</v>
      </c>
      <c r="F151" s="7">
        <v>14.932400000000001</v>
      </c>
      <c r="G151" s="7">
        <v>16.905010000000001</v>
      </c>
      <c r="H151" s="6">
        <v>72081.210000000006</v>
      </c>
      <c r="I151" s="7">
        <v>9.5137200000000011</v>
      </c>
      <c r="J151" s="7">
        <v>8.7872000000000003</v>
      </c>
      <c r="K151" s="7">
        <v>10.279069999999999</v>
      </c>
    </row>
    <row r="152" spans="1:11" x14ac:dyDescent="0.65">
      <c r="A152" s="5" t="s">
        <v>375</v>
      </c>
      <c r="B152" s="5" t="s">
        <v>376</v>
      </c>
      <c r="C152" s="6">
        <v>331606</v>
      </c>
      <c r="D152" s="6">
        <v>49090.73</v>
      </c>
      <c r="E152" s="7">
        <v>14.803930000000001</v>
      </c>
      <c r="F152" s="7">
        <v>13.824449999999999</v>
      </c>
      <c r="G152" s="7">
        <v>15.721599999999999</v>
      </c>
      <c r="H152" s="6">
        <v>29300.31</v>
      </c>
      <c r="I152" s="7">
        <v>8.8358799999999995</v>
      </c>
      <c r="J152" s="7">
        <v>8.1361500000000007</v>
      </c>
      <c r="K152" s="7">
        <v>9.5587</v>
      </c>
    </row>
    <row r="153" spans="1:11" x14ac:dyDescent="0.65">
      <c r="A153" s="5" t="s">
        <v>377</v>
      </c>
      <c r="B153" s="5" t="s">
        <v>378</v>
      </c>
      <c r="C153" s="6">
        <v>98690</v>
      </c>
      <c r="D153" s="6">
        <v>18303.16</v>
      </c>
      <c r="E153" s="7">
        <v>18.546119999999998</v>
      </c>
      <c r="F153" s="7">
        <v>17.43694</v>
      </c>
      <c r="G153" s="7">
        <v>19.575210000000002</v>
      </c>
      <c r="H153" s="6">
        <v>10958.59</v>
      </c>
      <c r="I153" s="7">
        <v>11.104050000000001</v>
      </c>
      <c r="J153" s="7">
        <v>10.25099</v>
      </c>
      <c r="K153" s="7">
        <v>12.000349999999999</v>
      </c>
    </row>
    <row r="154" spans="1:11" x14ac:dyDescent="0.65">
      <c r="A154" s="5" t="s">
        <v>379</v>
      </c>
      <c r="B154" s="5" t="s">
        <v>380</v>
      </c>
      <c r="C154" s="6">
        <v>281556</v>
      </c>
      <c r="D154" s="6">
        <v>41902.910000000003</v>
      </c>
      <c r="E154" s="7">
        <v>14.882619999999999</v>
      </c>
      <c r="F154" s="7">
        <v>13.826369999999999</v>
      </c>
      <c r="G154" s="7">
        <v>15.917259999999999</v>
      </c>
      <c r="H154" s="6">
        <v>24866.18</v>
      </c>
      <c r="I154" s="7">
        <v>8.8317000000000014</v>
      </c>
      <c r="J154" s="7">
        <v>8.0588700000000006</v>
      </c>
      <c r="K154" s="7">
        <v>9.6349099999999996</v>
      </c>
    </row>
    <row r="155" spans="1:11" x14ac:dyDescent="0.65">
      <c r="A155" s="5" t="s">
        <v>381</v>
      </c>
      <c r="B155" s="5" t="s">
        <v>382</v>
      </c>
      <c r="C155" s="6">
        <v>101186</v>
      </c>
      <c r="D155" s="6">
        <v>18620.939999999999</v>
      </c>
      <c r="E155" s="7">
        <v>18.40269</v>
      </c>
      <c r="F155" s="7">
        <v>17.340420000000002</v>
      </c>
      <c r="G155" s="7">
        <v>19.447759999999999</v>
      </c>
      <c r="H155" s="6">
        <v>11690.26</v>
      </c>
      <c r="I155" s="7">
        <v>11.553239999999999</v>
      </c>
      <c r="J155" s="7">
        <v>10.72696</v>
      </c>
      <c r="K155" s="7">
        <v>12.395290000000001</v>
      </c>
    </row>
    <row r="156" spans="1:11" x14ac:dyDescent="0.65">
      <c r="A156" s="5" t="s">
        <v>383</v>
      </c>
      <c r="B156" s="5" t="s">
        <v>384</v>
      </c>
      <c r="C156" s="6">
        <v>94588</v>
      </c>
      <c r="D156" s="6">
        <v>15320</v>
      </c>
      <c r="E156" s="7">
        <v>16.196559999999998</v>
      </c>
      <c r="F156" s="7">
        <v>15.16921</v>
      </c>
      <c r="G156" s="7">
        <v>17.158639999999998</v>
      </c>
      <c r="H156" s="6">
        <v>9313.7469999999994</v>
      </c>
      <c r="I156" s="7">
        <v>9.8466500000000003</v>
      </c>
      <c r="J156" s="7">
        <v>9.1233699999999995</v>
      </c>
      <c r="K156" s="7">
        <v>10.597439999999999</v>
      </c>
    </row>
    <row r="157" spans="1:11" x14ac:dyDescent="0.65">
      <c r="A157" s="5" t="s">
        <v>385</v>
      </c>
      <c r="B157" s="5" t="s">
        <v>386</v>
      </c>
      <c r="C157" s="6">
        <v>469690</v>
      </c>
      <c r="D157" s="6">
        <v>76511.350000000006</v>
      </c>
      <c r="E157" s="7">
        <v>16.289760000000001</v>
      </c>
      <c r="F157" s="7">
        <v>15.289730000000002</v>
      </c>
      <c r="G157" s="7">
        <v>17.231349999999999</v>
      </c>
      <c r="H157" s="6">
        <v>46835.54</v>
      </c>
      <c r="I157" s="7">
        <v>9.9715899999999991</v>
      </c>
      <c r="J157" s="7">
        <v>9.2134400000000003</v>
      </c>
      <c r="K157" s="7">
        <v>10.770059999999999</v>
      </c>
    </row>
    <row r="158" spans="1:11" x14ac:dyDescent="0.65">
      <c r="A158" s="5" t="s">
        <v>387</v>
      </c>
      <c r="B158" s="5" t="s">
        <v>388</v>
      </c>
      <c r="C158" s="6">
        <v>205843</v>
      </c>
      <c r="D158" s="6">
        <v>31053.74</v>
      </c>
      <c r="E158" s="7">
        <v>15.086130000000001</v>
      </c>
      <c r="F158" s="7">
        <v>14.100999999999999</v>
      </c>
      <c r="G158" s="7">
        <v>16.01145</v>
      </c>
      <c r="H158" s="6">
        <v>18388.47</v>
      </c>
      <c r="I158" s="7">
        <v>8.9332499999999992</v>
      </c>
      <c r="J158" s="7">
        <v>8.2336999999999989</v>
      </c>
      <c r="K158" s="7">
        <v>9.667209999999999</v>
      </c>
    </row>
    <row r="159" spans="1:11" x14ac:dyDescent="0.65">
      <c r="A159" s="5" t="s">
        <v>389</v>
      </c>
      <c r="B159" s="5" t="s">
        <v>390</v>
      </c>
      <c r="C159" s="6">
        <v>157297</v>
      </c>
      <c r="D159" s="6">
        <v>26390.25</v>
      </c>
      <c r="E159" s="7">
        <v>16.777339999999999</v>
      </c>
      <c r="F159" s="7">
        <v>15.786240000000001</v>
      </c>
      <c r="G159" s="7">
        <v>17.707429999999999</v>
      </c>
      <c r="H159" s="6">
        <v>15636</v>
      </c>
      <c r="I159" s="7">
        <v>9.9404299999999992</v>
      </c>
      <c r="J159" s="7">
        <v>9.2141500000000001</v>
      </c>
      <c r="K159" s="7">
        <v>10.68149</v>
      </c>
    </row>
    <row r="160" spans="1:11" x14ac:dyDescent="0.65">
      <c r="A160" s="5" t="s">
        <v>391</v>
      </c>
      <c r="B160" s="5" t="s">
        <v>392</v>
      </c>
      <c r="C160" s="6">
        <v>61918</v>
      </c>
      <c r="D160" s="6">
        <v>11648.96</v>
      </c>
      <c r="E160" s="7">
        <v>18.81353</v>
      </c>
      <c r="F160" s="7">
        <v>17.768129999999999</v>
      </c>
      <c r="G160" s="7">
        <v>19.802819999999997</v>
      </c>
      <c r="H160" s="6">
        <v>7118.0159999999996</v>
      </c>
      <c r="I160" s="7">
        <v>11.49588</v>
      </c>
      <c r="J160" s="7">
        <v>10.678100000000001</v>
      </c>
      <c r="K160" s="7">
        <v>12.34863</v>
      </c>
    </row>
    <row r="161" spans="1:11" x14ac:dyDescent="0.65">
      <c r="A161" s="5" t="s">
        <v>393</v>
      </c>
      <c r="B161" s="5" t="s">
        <v>394</v>
      </c>
      <c r="C161" s="6">
        <v>74980</v>
      </c>
      <c r="D161" s="6">
        <v>13859.25</v>
      </c>
      <c r="E161" s="7">
        <v>18.483930000000001</v>
      </c>
      <c r="F161" s="7">
        <v>17.37791</v>
      </c>
      <c r="G161" s="7">
        <v>19.537890000000001</v>
      </c>
      <c r="H161" s="6">
        <v>8274.152</v>
      </c>
      <c r="I161" s="7">
        <v>11.03515</v>
      </c>
      <c r="J161" s="7">
        <v>10.217650000000001</v>
      </c>
      <c r="K161" s="7">
        <v>11.894820000000001</v>
      </c>
    </row>
    <row r="162" spans="1:11" x14ac:dyDescent="0.65">
      <c r="A162" s="5" t="s">
        <v>395</v>
      </c>
      <c r="B162" s="5" t="s">
        <v>396</v>
      </c>
      <c r="C162" s="6">
        <v>510772</v>
      </c>
      <c r="D162" s="6">
        <v>73150.86</v>
      </c>
      <c r="E162" s="7">
        <v>14.321629999999999</v>
      </c>
      <c r="F162" s="7">
        <v>13.271669999999999</v>
      </c>
      <c r="G162" s="7">
        <v>15.32511</v>
      </c>
      <c r="H162" s="6">
        <v>43778.1</v>
      </c>
      <c r="I162" s="7">
        <v>8.5709699999999991</v>
      </c>
      <c r="J162" s="7">
        <v>7.8262700000000001</v>
      </c>
      <c r="K162" s="7">
        <v>9.3650900000000004</v>
      </c>
    </row>
    <row r="163" spans="1:11" x14ac:dyDescent="0.65">
      <c r="A163" s="5" t="s">
        <v>397</v>
      </c>
      <c r="B163" s="5" t="s">
        <v>398</v>
      </c>
      <c r="C163" s="6">
        <v>104737</v>
      </c>
      <c r="D163" s="6">
        <v>19553.88</v>
      </c>
      <c r="E163" s="7">
        <v>18.669509999999999</v>
      </c>
      <c r="F163" s="7">
        <v>17.586969999999997</v>
      </c>
      <c r="G163" s="7">
        <v>19.670539999999999</v>
      </c>
      <c r="H163" s="6">
        <v>12528.47</v>
      </c>
      <c r="I163" s="7">
        <v>11.96184</v>
      </c>
      <c r="J163" s="7">
        <v>11.071680000000001</v>
      </c>
      <c r="K163" s="7">
        <v>12.89113</v>
      </c>
    </row>
    <row r="164" spans="1:11" x14ac:dyDescent="0.65">
      <c r="A164" s="5" t="s">
        <v>399</v>
      </c>
      <c r="B164" s="5" t="s">
        <v>400</v>
      </c>
      <c r="C164" s="6">
        <v>268218</v>
      </c>
      <c r="D164" s="6">
        <v>43979.01</v>
      </c>
      <c r="E164" s="7">
        <v>16.396740000000001</v>
      </c>
      <c r="F164" s="7">
        <v>15.40222</v>
      </c>
      <c r="G164" s="7">
        <v>17.317450000000001</v>
      </c>
      <c r="H164" s="6">
        <v>26761.31</v>
      </c>
      <c r="I164" s="7">
        <v>9.977450000000001</v>
      </c>
      <c r="J164" s="7">
        <v>9.2592400000000001</v>
      </c>
      <c r="K164" s="7">
        <v>10.72645</v>
      </c>
    </row>
    <row r="165" spans="1:11" x14ac:dyDescent="0.65">
      <c r="A165" s="5" t="s">
        <v>401</v>
      </c>
      <c r="B165" s="5" t="s">
        <v>402</v>
      </c>
      <c r="C165" s="6">
        <v>50770</v>
      </c>
      <c r="D165" s="6">
        <v>8858.3340000000007</v>
      </c>
      <c r="E165" s="7">
        <v>17.447969999999998</v>
      </c>
      <c r="F165" s="7">
        <v>16.431329999999999</v>
      </c>
      <c r="G165" s="7">
        <v>18.404419999999998</v>
      </c>
      <c r="H165" s="6">
        <v>5333.5749999999998</v>
      </c>
      <c r="I165" s="7">
        <v>10.505369999999999</v>
      </c>
      <c r="J165" s="7">
        <v>9.7629699999999993</v>
      </c>
      <c r="K165" s="7">
        <v>11.25746</v>
      </c>
    </row>
    <row r="166" spans="1:11" x14ac:dyDescent="0.65">
      <c r="A166" s="5" t="s">
        <v>403</v>
      </c>
      <c r="B166" s="5" t="s">
        <v>404</v>
      </c>
      <c r="C166" s="6">
        <v>109938</v>
      </c>
      <c r="D166" s="6">
        <v>20360.91</v>
      </c>
      <c r="E166" s="7">
        <v>18.52036</v>
      </c>
      <c r="F166" s="7">
        <v>17.437549999999998</v>
      </c>
      <c r="G166" s="7">
        <v>19.545120000000001</v>
      </c>
      <c r="H166" s="6">
        <v>12623.43</v>
      </c>
      <c r="I166" s="7">
        <v>11.48232</v>
      </c>
      <c r="J166" s="7">
        <v>10.656129999999999</v>
      </c>
      <c r="K166" s="7">
        <v>12.33122</v>
      </c>
    </row>
    <row r="167" spans="1:11" x14ac:dyDescent="0.65">
      <c r="A167" s="5" t="s">
        <v>405</v>
      </c>
      <c r="B167" s="5" t="s">
        <v>406</v>
      </c>
      <c r="C167" s="6">
        <v>202225</v>
      </c>
      <c r="D167" s="6">
        <v>29617</v>
      </c>
      <c r="E167" s="7">
        <v>14.645569999999999</v>
      </c>
      <c r="F167" s="7">
        <v>13.667260000000001</v>
      </c>
      <c r="G167" s="7">
        <v>15.585740000000001</v>
      </c>
      <c r="H167" s="6">
        <v>16679.72</v>
      </c>
      <c r="I167" s="7">
        <v>8.2480999999999991</v>
      </c>
      <c r="J167" s="7">
        <v>7.5537700000000001</v>
      </c>
      <c r="K167" s="7">
        <v>8.9618800000000007</v>
      </c>
    </row>
    <row r="168" spans="1:11" x14ac:dyDescent="0.65">
      <c r="A168" s="5" t="s">
        <v>407</v>
      </c>
      <c r="B168" s="5" t="s">
        <v>408</v>
      </c>
      <c r="C168" s="6">
        <v>78335</v>
      </c>
      <c r="D168" s="6">
        <v>14250.75</v>
      </c>
      <c r="E168" s="7">
        <v>18.192059999999998</v>
      </c>
      <c r="F168" s="7">
        <v>17.15626</v>
      </c>
      <c r="G168" s="7">
        <v>19.162299999999998</v>
      </c>
      <c r="H168" s="6">
        <v>8638.4689999999991</v>
      </c>
      <c r="I168" s="7">
        <v>11.0276</v>
      </c>
      <c r="J168" s="7">
        <v>10.25469</v>
      </c>
      <c r="K168" s="7">
        <v>11.83492</v>
      </c>
    </row>
    <row r="169" spans="1:11" x14ac:dyDescent="0.65">
      <c r="A169" s="5" t="s">
        <v>409</v>
      </c>
      <c r="B169" s="5" t="s">
        <v>410</v>
      </c>
      <c r="C169" s="6">
        <v>97611</v>
      </c>
      <c r="D169" s="6">
        <v>17644.439999999999</v>
      </c>
      <c r="E169" s="7">
        <v>18.076280000000001</v>
      </c>
      <c r="F169" s="7">
        <v>17.02909</v>
      </c>
      <c r="G169" s="7">
        <v>19.05311</v>
      </c>
      <c r="H169" s="6">
        <v>10699.75</v>
      </c>
      <c r="I169" s="7">
        <v>10.96163</v>
      </c>
      <c r="J169" s="7">
        <v>10.1805</v>
      </c>
      <c r="K169" s="7">
        <v>11.771660000000001</v>
      </c>
    </row>
    <row r="170" spans="1:11" x14ac:dyDescent="0.65">
      <c r="A170" s="5" t="s">
        <v>411</v>
      </c>
      <c r="B170" s="5" t="s">
        <v>412</v>
      </c>
      <c r="C170" s="6">
        <v>141162</v>
      </c>
      <c r="D170" s="6">
        <v>23990.3</v>
      </c>
      <c r="E170" s="7">
        <v>16.994870000000002</v>
      </c>
      <c r="F170" s="7">
        <v>15.991459999999998</v>
      </c>
      <c r="G170" s="7">
        <v>17.934889999999999</v>
      </c>
      <c r="H170" s="6">
        <v>13732.12</v>
      </c>
      <c r="I170" s="7">
        <v>9.7279199999999992</v>
      </c>
      <c r="J170" s="7">
        <v>8.9750499999999995</v>
      </c>
      <c r="K170" s="7">
        <v>10.509269999999999</v>
      </c>
    </row>
    <row r="171" spans="1:11" x14ac:dyDescent="0.65">
      <c r="A171" s="5" t="s">
        <v>413</v>
      </c>
      <c r="B171" s="5" t="s">
        <v>414</v>
      </c>
      <c r="C171" s="6">
        <v>138744</v>
      </c>
      <c r="D171" s="6">
        <v>23464.29</v>
      </c>
      <c r="E171" s="7">
        <v>16.911930000000002</v>
      </c>
      <c r="F171" s="7">
        <v>15.88429</v>
      </c>
      <c r="G171" s="7">
        <v>17.877130000000001</v>
      </c>
      <c r="H171" s="6">
        <v>14989.09</v>
      </c>
      <c r="I171" s="7">
        <v>10.803419999999999</v>
      </c>
      <c r="J171" s="7">
        <v>10.02924</v>
      </c>
      <c r="K171" s="7">
        <v>11.61783</v>
      </c>
    </row>
    <row r="172" spans="1:11" x14ac:dyDescent="0.65">
      <c r="A172" s="5" t="s">
        <v>415</v>
      </c>
      <c r="B172" s="5" t="s">
        <v>416</v>
      </c>
      <c r="C172" s="6">
        <v>252358</v>
      </c>
      <c r="D172" s="6">
        <v>40118.32</v>
      </c>
      <c r="E172" s="7">
        <v>15.89738</v>
      </c>
      <c r="F172" s="7">
        <v>14.890139999999999</v>
      </c>
      <c r="G172" s="7">
        <v>16.83972</v>
      </c>
      <c r="H172" s="6">
        <v>24305.599999999999</v>
      </c>
      <c r="I172" s="7">
        <v>9.6313999999999993</v>
      </c>
      <c r="J172" s="7">
        <v>8.86998</v>
      </c>
      <c r="K172" s="7">
        <v>10.426169999999999</v>
      </c>
    </row>
    <row r="173" spans="1:11" x14ac:dyDescent="0.65">
      <c r="A173" s="5" t="s">
        <v>417</v>
      </c>
      <c r="B173" s="5" t="s">
        <v>418</v>
      </c>
      <c r="C173" s="6">
        <v>85846</v>
      </c>
      <c r="D173" s="6">
        <v>15094.14</v>
      </c>
      <c r="E173" s="7">
        <v>17.582809999999998</v>
      </c>
      <c r="F173" s="7">
        <v>16.53848</v>
      </c>
      <c r="G173" s="7">
        <v>18.565019999999997</v>
      </c>
      <c r="H173" s="6">
        <v>8434.1440000000002</v>
      </c>
      <c r="I173" s="7">
        <v>9.8247400000000003</v>
      </c>
      <c r="J173" s="7">
        <v>9.0191599999999994</v>
      </c>
      <c r="K173" s="7">
        <v>10.65795</v>
      </c>
    </row>
    <row r="174" spans="1:11" x14ac:dyDescent="0.65">
      <c r="A174" s="5" t="s">
        <v>419</v>
      </c>
      <c r="B174" s="5" t="s">
        <v>420</v>
      </c>
      <c r="C174" s="6">
        <v>177382</v>
      </c>
      <c r="D174" s="6">
        <v>34313.82</v>
      </c>
      <c r="E174" s="7">
        <v>19.34459</v>
      </c>
      <c r="F174" s="7">
        <v>18.226790000000001</v>
      </c>
      <c r="G174" s="7">
        <v>20.41414</v>
      </c>
      <c r="H174" s="6">
        <v>21247.17</v>
      </c>
      <c r="I174" s="7">
        <v>11.978199999999999</v>
      </c>
      <c r="J174" s="7">
        <v>11.121230000000001</v>
      </c>
      <c r="K174" s="7">
        <v>12.864839999999999</v>
      </c>
    </row>
    <row r="175" spans="1:11" x14ac:dyDescent="0.65">
      <c r="A175" s="5" t="s">
        <v>421</v>
      </c>
      <c r="B175" s="5" t="s">
        <v>422</v>
      </c>
      <c r="C175" s="6">
        <v>115761</v>
      </c>
      <c r="D175" s="6">
        <v>20579.990000000002</v>
      </c>
      <c r="E175" s="7">
        <v>17.777999999999999</v>
      </c>
      <c r="F175" s="7">
        <v>16.74361</v>
      </c>
      <c r="G175" s="7">
        <v>18.725570000000001</v>
      </c>
      <c r="H175" s="6">
        <v>12594.29</v>
      </c>
      <c r="I175" s="7">
        <v>10.879560000000001</v>
      </c>
      <c r="J175" s="7">
        <v>10.10768</v>
      </c>
      <c r="K175" s="7">
        <v>11.679630000000001</v>
      </c>
    </row>
    <row r="176" spans="1:11" x14ac:dyDescent="0.65">
      <c r="A176" s="5" t="s">
        <v>423</v>
      </c>
      <c r="B176" s="5" t="s">
        <v>424</v>
      </c>
      <c r="C176" s="6">
        <v>282442</v>
      </c>
      <c r="D176" s="6">
        <v>45496.99</v>
      </c>
      <c r="E176" s="7">
        <v>16.108439999999998</v>
      </c>
      <c r="F176" s="7">
        <v>15.015609999999999</v>
      </c>
      <c r="G176" s="7">
        <v>17.18412</v>
      </c>
      <c r="H176" s="6">
        <v>28959.24</v>
      </c>
      <c r="I176" s="7">
        <v>10.253159999999999</v>
      </c>
      <c r="J176" s="7">
        <v>9.4705300000000001</v>
      </c>
      <c r="K176" s="7">
        <v>11.07714</v>
      </c>
    </row>
    <row r="177" spans="1:11" x14ac:dyDescent="0.65">
      <c r="A177" s="5" t="s">
        <v>425</v>
      </c>
      <c r="B177" s="5" t="s">
        <v>426</v>
      </c>
      <c r="C177" s="6">
        <v>124183</v>
      </c>
      <c r="D177" s="6">
        <v>21856.23</v>
      </c>
      <c r="E177" s="7">
        <v>17.600009999999997</v>
      </c>
      <c r="F177" s="7">
        <v>16.55106</v>
      </c>
      <c r="G177" s="7">
        <v>18.59722</v>
      </c>
      <c r="H177" s="6">
        <v>13932.62</v>
      </c>
      <c r="I177" s="7">
        <v>11.21942</v>
      </c>
      <c r="J177" s="7">
        <v>10.449339999999999</v>
      </c>
      <c r="K177" s="7">
        <v>12.014560000000001</v>
      </c>
    </row>
    <row r="178" spans="1:11" x14ac:dyDescent="0.65">
      <c r="A178" s="5" t="s">
        <v>427</v>
      </c>
      <c r="B178" s="5" t="s">
        <v>428</v>
      </c>
      <c r="C178" s="6">
        <v>314084</v>
      </c>
      <c r="D178" s="6">
        <v>39589.910000000003</v>
      </c>
      <c r="E178" s="7">
        <v>12.60488</v>
      </c>
      <c r="F178" s="7">
        <v>11.622580000000001</v>
      </c>
      <c r="G178" s="7">
        <v>13.520049999999999</v>
      </c>
      <c r="H178" s="6">
        <v>21803.93</v>
      </c>
      <c r="I178" s="7">
        <v>6.9420700000000002</v>
      </c>
      <c r="J178" s="7">
        <v>6.2883800000000001</v>
      </c>
      <c r="K178" s="7">
        <v>7.6223000000000001</v>
      </c>
    </row>
    <row r="179" spans="1:11" x14ac:dyDescent="0.65">
      <c r="A179" s="5" t="s">
        <v>429</v>
      </c>
      <c r="B179" s="5" t="s">
        <v>430</v>
      </c>
      <c r="C179" s="6">
        <v>93847</v>
      </c>
      <c r="D179" s="6">
        <v>17996.29</v>
      </c>
      <c r="E179" s="7">
        <v>19.176199999999998</v>
      </c>
      <c r="F179" s="7">
        <v>18.085989999999999</v>
      </c>
      <c r="G179" s="7">
        <v>20.212540000000001</v>
      </c>
      <c r="H179" s="6">
        <v>11340.02</v>
      </c>
      <c r="I179" s="7">
        <v>12.08352</v>
      </c>
      <c r="J179" s="7">
        <v>11.252610000000001</v>
      </c>
      <c r="K179" s="7">
        <v>12.949350000000001</v>
      </c>
    </row>
    <row r="180" spans="1:11" x14ac:dyDescent="0.65">
      <c r="A180" s="5" t="s">
        <v>431</v>
      </c>
      <c r="B180" s="5" t="s">
        <v>432</v>
      </c>
      <c r="C180" s="6">
        <v>69348</v>
      </c>
      <c r="D180" s="6">
        <v>13088.31</v>
      </c>
      <c r="E180" s="7">
        <v>18.873370000000001</v>
      </c>
      <c r="F180" s="7">
        <v>17.734020000000001</v>
      </c>
      <c r="G180" s="7">
        <v>19.944839999999999</v>
      </c>
      <c r="H180" s="6">
        <v>8118.0360000000001</v>
      </c>
      <c r="I180" s="7">
        <v>11.70623</v>
      </c>
      <c r="J180" s="7">
        <v>10.83996</v>
      </c>
      <c r="K180" s="7">
        <v>12.603990000000001</v>
      </c>
    </row>
    <row r="181" spans="1:11" x14ac:dyDescent="0.65">
      <c r="A181" s="5" t="s">
        <v>433</v>
      </c>
      <c r="B181" s="5" t="s">
        <v>434</v>
      </c>
      <c r="C181" s="6">
        <v>99325</v>
      </c>
      <c r="D181" s="6">
        <v>18392.37</v>
      </c>
      <c r="E181" s="7">
        <v>18.51736</v>
      </c>
      <c r="F181" s="7">
        <v>17.484469999999998</v>
      </c>
      <c r="G181" s="7">
        <v>19.479140000000001</v>
      </c>
      <c r="H181" s="6">
        <v>11321.27</v>
      </c>
      <c r="I181" s="7">
        <v>11.398210000000001</v>
      </c>
      <c r="J181" s="7">
        <v>10.614700000000001</v>
      </c>
      <c r="K181" s="7">
        <v>12.213469999999999</v>
      </c>
    </row>
    <row r="182" spans="1:11" x14ac:dyDescent="0.65">
      <c r="A182" s="5" t="s">
        <v>435</v>
      </c>
      <c r="B182" s="5" t="s">
        <v>436</v>
      </c>
      <c r="C182" s="6">
        <v>159727</v>
      </c>
      <c r="D182" s="6">
        <v>29115.45</v>
      </c>
      <c r="E182" s="7">
        <v>18.228259999999999</v>
      </c>
      <c r="F182" s="7">
        <v>17.13824</v>
      </c>
      <c r="G182" s="7">
        <v>19.22345</v>
      </c>
      <c r="H182" s="6">
        <v>18643.45</v>
      </c>
      <c r="I182" s="7">
        <v>11.67207</v>
      </c>
      <c r="J182" s="7">
        <v>10.79203</v>
      </c>
      <c r="K182" s="7">
        <v>12.604779999999998</v>
      </c>
    </row>
    <row r="183" spans="1:11" x14ac:dyDescent="0.65">
      <c r="A183" s="5" t="s">
        <v>437</v>
      </c>
      <c r="B183" s="5" t="s">
        <v>438</v>
      </c>
      <c r="C183" s="6">
        <v>128428</v>
      </c>
      <c r="D183" s="6">
        <v>21424.36</v>
      </c>
      <c r="E183" s="7">
        <v>16.681999999999999</v>
      </c>
      <c r="F183" s="7">
        <v>15.670629999999999</v>
      </c>
      <c r="G183" s="7">
        <v>17.609369999999998</v>
      </c>
      <c r="H183" s="6">
        <v>12222.16</v>
      </c>
      <c r="I183" s="7">
        <v>9.5167400000000004</v>
      </c>
      <c r="J183" s="7">
        <v>8.7743400000000005</v>
      </c>
      <c r="K183" s="7">
        <v>10.292529999999999</v>
      </c>
    </row>
    <row r="184" spans="1:11" x14ac:dyDescent="0.65">
      <c r="A184" s="5" t="s">
        <v>439</v>
      </c>
      <c r="B184" s="5" t="s">
        <v>440</v>
      </c>
      <c r="C184" s="6">
        <v>109263</v>
      </c>
      <c r="D184" s="6">
        <v>19741.46</v>
      </c>
      <c r="E184" s="7">
        <v>18.067829999999997</v>
      </c>
      <c r="F184" s="7">
        <v>16.991680000000002</v>
      </c>
      <c r="G184" s="7">
        <v>19.046009999999999</v>
      </c>
      <c r="H184" s="6">
        <v>11413.62</v>
      </c>
      <c r="I184" s="7">
        <v>10.446009999999999</v>
      </c>
      <c r="J184" s="7">
        <v>9.6237199999999987</v>
      </c>
      <c r="K184" s="7">
        <v>11.293139999999999</v>
      </c>
    </row>
    <row r="185" spans="1:11" x14ac:dyDescent="0.65">
      <c r="A185" s="5" t="s">
        <v>441</v>
      </c>
      <c r="B185" s="5" t="s">
        <v>442</v>
      </c>
      <c r="C185" s="6">
        <v>168372</v>
      </c>
      <c r="D185" s="6">
        <v>31646.639999999999</v>
      </c>
      <c r="E185" s="7">
        <v>18.795670000000001</v>
      </c>
      <c r="F185" s="7">
        <v>17.731279999999998</v>
      </c>
      <c r="G185" s="7">
        <v>19.787679999999998</v>
      </c>
      <c r="H185" s="6">
        <v>20422.509999999998</v>
      </c>
      <c r="I185" s="7">
        <v>12.1294</v>
      </c>
      <c r="J185" s="7">
        <v>11.28664</v>
      </c>
      <c r="K185" s="7">
        <v>13.018179999999999</v>
      </c>
    </row>
    <row r="186" spans="1:11" x14ac:dyDescent="0.65">
      <c r="A186" s="5" t="s">
        <v>443</v>
      </c>
      <c r="B186" s="5" t="s">
        <v>444</v>
      </c>
      <c r="C186" s="6">
        <v>101790</v>
      </c>
      <c r="D186" s="6">
        <v>21821.46</v>
      </c>
      <c r="E186" s="7">
        <v>21.437719999999999</v>
      </c>
      <c r="F186" s="7">
        <v>20.205929999999999</v>
      </c>
      <c r="G186" s="7">
        <v>22.65418</v>
      </c>
      <c r="H186" s="6">
        <v>14288.43</v>
      </c>
      <c r="I186" s="7">
        <v>14.037160000000002</v>
      </c>
      <c r="J186" s="7">
        <v>13.0336</v>
      </c>
      <c r="K186" s="7">
        <v>15.07259</v>
      </c>
    </row>
    <row r="187" spans="1:11" x14ac:dyDescent="0.65">
      <c r="A187" s="5" t="s">
        <v>445</v>
      </c>
      <c r="B187" s="5" t="s">
        <v>446</v>
      </c>
      <c r="C187" s="6">
        <v>204385</v>
      </c>
      <c r="D187" s="6">
        <v>37966.959999999999</v>
      </c>
      <c r="E187" s="7">
        <v>18.5762</v>
      </c>
      <c r="F187" s="7">
        <v>17.502490000000002</v>
      </c>
      <c r="G187" s="7">
        <v>19.603090000000002</v>
      </c>
      <c r="H187" s="6">
        <v>23262.59</v>
      </c>
      <c r="I187" s="7">
        <v>11.38175</v>
      </c>
      <c r="J187" s="7">
        <v>10.55156</v>
      </c>
      <c r="K187" s="7">
        <v>12.24033</v>
      </c>
    </row>
    <row r="188" spans="1:11" x14ac:dyDescent="0.65">
      <c r="A188" s="5" t="s">
        <v>447</v>
      </c>
      <c r="B188" s="5" t="s">
        <v>448</v>
      </c>
      <c r="C188" s="6">
        <v>201446</v>
      </c>
      <c r="D188" s="6">
        <v>36532.17</v>
      </c>
      <c r="E188" s="7">
        <v>18.134969999999999</v>
      </c>
      <c r="F188" s="7">
        <v>17.118669999999998</v>
      </c>
      <c r="G188" s="7">
        <v>19.095829999999999</v>
      </c>
      <c r="H188" s="6">
        <v>23012.16</v>
      </c>
      <c r="I188" s="7">
        <v>11.423489999999999</v>
      </c>
      <c r="J188" s="7">
        <v>10.63374</v>
      </c>
      <c r="K188" s="7">
        <v>12.25812</v>
      </c>
    </row>
    <row r="189" spans="1:11" x14ac:dyDescent="0.65">
      <c r="A189" s="5" t="s">
        <v>449</v>
      </c>
      <c r="B189" s="5" t="s">
        <v>450</v>
      </c>
      <c r="C189" s="6">
        <v>62200</v>
      </c>
      <c r="D189" s="6">
        <v>11666.53</v>
      </c>
      <c r="E189" s="7">
        <v>18.75648</v>
      </c>
      <c r="F189" s="7">
        <v>17.726759999999999</v>
      </c>
      <c r="G189" s="7">
        <v>19.749739999999999</v>
      </c>
      <c r="H189" s="6">
        <v>7498.7610000000004</v>
      </c>
      <c r="I189" s="7">
        <v>12.05589</v>
      </c>
      <c r="J189" s="7">
        <v>11.24635</v>
      </c>
      <c r="K189" s="7">
        <v>12.888310000000001</v>
      </c>
    </row>
    <row r="190" spans="1:11" x14ac:dyDescent="0.65">
      <c r="A190" s="5" t="s">
        <v>451</v>
      </c>
      <c r="B190" s="5" t="s">
        <v>452</v>
      </c>
      <c r="C190" s="6">
        <v>94018</v>
      </c>
      <c r="D190" s="6">
        <v>17224.21</v>
      </c>
      <c r="E190" s="7">
        <v>18.320119999999999</v>
      </c>
      <c r="F190" s="7">
        <v>17.281779999999998</v>
      </c>
      <c r="G190" s="7">
        <v>19.289639999999999</v>
      </c>
      <c r="H190" s="6">
        <v>10876.11</v>
      </c>
      <c r="I190" s="7">
        <v>11.56812</v>
      </c>
      <c r="J190" s="7">
        <v>10.76327</v>
      </c>
      <c r="K190" s="7">
        <v>12.406000000000001</v>
      </c>
    </row>
    <row r="191" spans="1:11" x14ac:dyDescent="0.65">
      <c r="A191" s="5" t="s">
        <v>453</v>
      </c>
      <c r="B191" s="5" t="s">
        <v>454</v>
      </c>
      <c r="C191" s="6">
        <v>214566</v>
      </c>
      <c r="D191" s="6">
        <v>34684</v>
      </c>
      <c r="E191" s="7">
        <v>16.164719999999999</v>
      </c>
      <c r="F191" s="7">
        <v>15.168219999999998</v>
      </c>
      <c r="G191" s="7">
        <v>17.085159999999998</v>
      </c>
      <c r="H191" s="6">
        <v>20598.740000000002</v>
      </c>
      <c r="I191" s="7">
        <v>9.6001899999999996</v>
      </c>
      <c r="J191" s="7">
        <v>8.8575499999999998</v>
      </c>
      <c r="K191" s="7">
        <v>10.368550000000001</v>
      </c>
    </row>
    <row r="192" spans="1:11" x14ac:dyDescent="0.65">
      <c r="A192" s="5" t="s">
        <v>455</v>
      </c>
      <c r="B192" s="5" t="s">
        <v>456</v>
      </c>
      <c r="C192" s="6">
        <v>316116</v>
      </c>
      <c r="D192" s="6">
        <v>59794.05</v>
      </c>
      <c r="E192" s="7">
        <v>18.915230000000001</v>
      </c>
      <c r="F192" s="7">
        <v>17.86788</v>
      </c>
      <c r="G192" s="7">
        <v>19.904520000000002</v>
      </c>
      <c r="H192" s="6">
        <v>37217.800000000003</v>
      </c>
      <c r="I192" s="7">
        <v>11.77346</v>
      </c>
      <c r="J192" s="7">
        <v>10.951420000000001</v>
      </c>
      <c r="K192" s="7">
        <v>12.61209</v>
      </c>
    </row>
    <row r="193" spans="1:11" x14ac:dyDescent="0.65">
      <c r="A193" s="5" t="s">
        <v>457</v>
      </c>
      <c r="B193" s="5" t="s">
        <v>458</v>
      </c>
      <c r="C193" s="6">
        <v>134264</v>
      </c>
      <c r="D193" s="6">
        <v>21178.85</v>
      </c>
      <c r="E193" s="7">
        <v>15.774039999999999</v>
      </c>
      <c r="F193" s="7">
        <v>14.73024</v>
      </c>
      <c r="G193" s="7">
        <v>16.755790000000001</v>
      </c>
      <c r="H193" s="6">
        <v>12982.78</v>
      </c>
      <c r="I193" s="7">
        <v>9.6695899999999995</v>
      </c>
      <c r="J193" s="7">
        <v>8.949110000000001</v>
      </c>
      <c r="K193" s="7">
        <v>10.430619999999999</v>
      </c>
    </row>
    <row r="194" spans="1:11" x14ac:dyDescent="0.65">
      <c r="A194" s="5" t="s">
        <v>459</v>
      </c>
      <c r="B194" s="5" t="s">
        <v>460</v>
      </c>
      <c r="C194" s="6">
        <v>308735</v>
      </c>
      <c r="D194" s="6">
        <v>47258</v>
      </c>
      <c r="E194" s="7">
        <v>15.306980000000001</v>
      </c>
      <c r="F194" s="7">
        <v>14.216200000000001</v>
      </c>
      <c r="G194" s="7">
        <v>16.379010000000001</v>
      </c>
      <c r="H194" s="6">
        <v>30241.51</v>
      </c>
      <c r="I194" s="7">
        <v>9.7952999999999992</v>
      </c>
      <c r="J194" s="7">
        <v>9.0325600000000001</v>
      </c>
      <c r="K194" s="7">
        <v>10.587480000000001</v>
      </c>
    </row>
    <row r="195" spans="1:11" x14ac:dyDescent="0.65">
      <c r="A195" s="5" t="s">
        <v>461</v>
      </c>
      <c r="B195" s="5" t="s">
        <v>462</v>
      </c>
      <c r="C195" s="6">
        <v>125805</v>
      </c>
      <c r="D195" s="6">
        <v>22332.95</v>
      </c>
      <c r="E195" s="7">
        <v>17.752040000000001</v>
      </c>
      <c r="F195" s="7">
        <v>16.753619999999998</v>
      </c>
      <c r="G195" s="7">
        <v>18.689030000000002</v>
      </c>
      <c r="H195" s="6">
        <v>14115.26</v>
      </c>
      <c r="I195" s="7">
        <v>11.219949999999999</v>
      </c>
      <c r="J195" s="7">
        <v>10.463939999999999</v>
      </c>
      <c r="K195" s="7">
        <v>12.00896</v>
      </c>
    </row>
    <row r="196" spans="1:11" x14ac:dyDescent="0.65">
      <c r="A196" s="5" t="s">
        <v>463</v>
      </c>
      <c r="B196" s="5" t="s">
        <v>464</v>
      </c>
      <c r="C196" s="6">
        <v>56103</v>
      </c>
      <c r="D196" s="6">
        <v>9770.9789999999994</v>
      </c>
      <c r="E196" s="7">
        <v>17.416139999999999</v>
      </c>
      <c r="F196" s="7">
        <v>16.386490000000002</v>
      </c>
      <c r="G196" s="7">
        <v>18.374649999999999</v>
      </c>
      <c r="H196" s="6">
        <v>6074.7979999999998</v>
      </c>
      <c r="I196" s="7">
        <v>10.82794</v>
      </c>
      <c r="J196" s="7">
        <v>10.011810000000001</v>
      </c>
      <c r="K196" s="7">
        <v>11.72438</v>
      </c>
    </row>
    <row r="197" spans="1:11" x14ac:dyDescent="0.65">
      <c r="A197" s="5" t="s">
        <v>465</v>
      </c>
      <c r="B197" s="5" t="s">
        <v>466</v>
      </c>
      <c r="C197" s="6">
        <v>225875</v>
      </c>
      <c r="D197" s="6">
        <v>38373.47</v>
      </c>
      <c r="E197" s="7">
        <v>16.988809999999997</v>
      </c>
      <c r="F197" s="7">
        <v>15.967449999999999</v>
      </c>
      <c r="G197" s="7">
        <v>17.961109999999998</v>
      </c>
      <c r="H197" s="6">
        <v>24652.080000000002</v>
      </c>
      <c r="I197" s="7">
        <v>10.91404</v>
      </c>
      <c r="J197" s="7">
        <v>10.147200000000002</v>
      </c>
      <c r="K197" s="7">
        <v>11.718059999999999</v>
      </c>
    </row>
    <row r="198" spans="1:11" x14ac:dyDescent="0.65">
      <c r="A198" s="5" t="s">
        <v>467</v>
      </c>
      <c r="B198" s="5" t="s">
        <v>468</v>
      </c>
      <c r="C198" s="6">
        <v>152527</v>
      </c>
      <c r="D198" s="6">
        <v>21420.01</v>
      </c>
      <c r="E198" s="7">
        <v>14.043420000000001</v>
      </c>
      <c r="F198" s="7">
        <v>12.967750000000001</v>
      </c>
      <c r="G198" s="7">
        <v>15.08872</v>
      </c>
      <c r="H198" s="6">
        <v>12588.16</v>
      </c>
      <c r="I198" s="7">
        <v>8.2530699999999992</v>
      </c>
      <c r="J198" s="7">
        <v>7.5377299999999998</v>
      </c>
      <c r="K198" s="7">
        <v>8.9979500000000012</v>
      </c>
    </row>
    <row r="199" spans="1:11" x14ac:dyDescent="0.65">
      <c r="A199" s="5" t="s">
        <v>469</v>
      </c>
      <c r="B199" s="5" t="s">
        <v>470</v>
      </c>
      <c r="C199" s="6">
        <v>89613</v>
      </c>
      <c r="D199" s="6">
        <v>15214.32</v>
      </c>
      <c r="E199" s="7">
        <v>16.977809999999998</v>
      </c>
      <c r="F199" s="7">
        <v>15.984860000000001</v>
      </c>
      <c r="G199" s="7">
        <v>17.900220000000001</v>
      </c>
      <c r="H199" s="6">
        <v>9483.4719999999998</v>
      </c>
      <c r="I199" s="7">
        <v>10.582700000000001</v>
      </c>
      <c r="J199" s="7">
        <v>9.8236000000000008</v>
      </c>
      <c r="K199" s="7">
        <v>11.392299999999999</v>
      </c>
    </row>
    <row r="200" spans="1:11" x14ac:dyDescent="0.65">
      <c r="A200" s="5" t="s">
        <v>471</v>
      </c>
      <c r="B200" s="5" t="s">
        <v>472</v>
      </c>
      <c r="C200" s="6">
        <v>186372</v>
      </c>
      <c r="D200" s="6">
        <v>30353.46</v>
      </c>
      <c r="E200" s="7">
        <v>16.286490000000001</v>
      </c>
      <c r="F200" s="7">
        <v>15.289440000000001</v>
      </c>
      <c r="G200" s="7">
        <v>17.21885</v>
      </c>
      <c r="H200" s="6">
        <v>18688.12</v>
      </c>
      <c r="I200" s="7">
        <v>10.027320000000001</v>
      </c>
      <c r="J200" s="7">
        <v>9.2875300000000003</v>
      </c>
      <c r="K200" s="7">
        <v>10.8002</v>
      </c>
    </row>
    <row r="201" spans="1:11" x14ac:dyDescent="0.65">
      <c r="A201" s="5" t="s">
        <v>473</v>
      </c>
      <c r="B201" s="5" t="s">
        <v>474</v>
      </c>
      <c r="C201" s="6">
        <v>258026</v>
      </c>
      <c r="D201" s="6">
        <v>44778.26</v>
      </c>
      <c r="E201" s="7">
        <v>17.35416</v>
      </c>
      <c r="F201" s="7">
        <v>16.291620000000002</v>
      </c>
      <c r="G201" s="7">
        <v>18.363219999999998</v>
      </c>
      <c r="H201" s="6">
        <v>27937.96</v>
      </c>
      <c r="I201" s="7">
        <v>10.827580000000001</v>
      </c>
      <c r="J201" s="7">
        <v>10.05255</v>
      </c>
      <c r="K201" s="7">
        <v>11.638500000000001</v>
      </c>
    </row>
    <row r="202" spans="1:11" x14ac:dyDescent="0.65">
      <c r="A202" s="5" t="s">
        <v>475</v>
      </c>
      <c r="B202" s="5" t="s">
        <v>476</v>
      </c>
      <c r="C202" s="6">
        <v>148615</v>
      </c>
      <c r="D202" s="6">
        <v>26920.41</v>
      </c>
      <c r="E202" s="7">
        <v>18.114190000000001</v>
      </c>
      <c r="F202" s="7">
        <v>17.035800000000002</v>
      </c>
      <c r="G202" s="7">
        <v>19.134060000000002</v>
      </c>
      <c r="H202" s="6">
        <v>16284.64</v>
      </c>
      <c r="I202" s="7">
        <v>10.957600000000001</v>
      </c>
      <c r="J202" s="7">
        <v>10.149139999999999</v>
      </c>
      <c r="K202" s="7">
        <v>11.79449</v>
      </c>
    </row>
    <row r="203" spans="1:11" x14ac:dyDescent="0.65">
      <c r="A203" s="5" t="s">
        <v>477</v>
      </c>
      <c r="B203" s="5" t="s">
        <v>478</v>
      </c>
      <c r="C203" s="6">
        <v>206836</v>
      </c>
      <c r="D203" s="6">
        <v>32927.370000000003</v>
      </c>
      <c r="E203" s="7">
        <v>15.919549999999999</v>
      </c>
      <c r="F203" s="7">
        <v>14.888770000000001</v>
      </c>
      <c r="G203" s="7">
        <v>16.885680000000001</v>
      </c>
      <c r="H203" s="6">
        <v>19833.169999999998</v>
      </c>
      <c r="I203" s="7">
        <v>9.5888399999999994</v>
      </c>
      <c r="J203" s="7">
        <v>8.8493199999999987</v>
      </c>
      <c r="K203" s="7">
        <v>10.37843</v>
      </c>
    </row>
    <row r="204" spans="1:11" x14ac:dyDescent="0.65">
      <c r="A204" s="5" t="s">
        <v>479</v>
      </c>
      <c r="B204" s="5" t="s">
        <v>480</v>
      </c>
      <c r="C204" s="6">
        <v>140540</v>
      </c>
      <c r="D204" s="6">
        <v>22206.49</v>
      </c>
      <c r="E204" s="7">
        <v>15.800839999999999</v>
      </c>
      <c r="F204" s="7">
        <v>14.803890000000001</v>
      </c>
      <c r="G204" s="7">
        <v>16.722010000000001</v>
      </c>
      <c r="H204" s="6">
        <v>12994.24</v>
      </c>
      <c r="I204" s="7">
        <v>9.2459299999999995</v>
      </c>
      <c r="J204" s="7">
        <v>8.5285799999999998</v>
      </c>
      <c r="K204" s="7">
        <v>9.9995899999999995</v>
      </c>
    </row>
    <row r="205" spans="1:11" x14ac:dyDescent="0.65">
      <c r="A205" s="5" t="s">
        <v>481</v>
      </c>
      <c r="B205" s="5" t="s">
        <v>482</v>
      </c>
      <c r="C205" s="6">
        <v>45289</v>
      </c>
      <c r="D205" s="6">
        <v>8899.2659999999996</v>
      </c>
      <c r="E205" s="7">
        <v>19.64995</v>
      </c>
      <c r="F205" s="7">
        <v>18.515789999999999</v>
      </c>
      <c r="G205" s="7">
        <v>20.768539999999998</v>
      </c>
      <c r="H205" s="6">
        <v>5787.4750000000004</v>
      </c>
      <c r="I205" s="7">
        <v>12.77899</v>
      </c>
      <c r="J205" s="7">
        <v>11.8787</v>
      </c>
      <c r="K205" s="7">
        <v>13.719580000000001</v>
      </c>
    </row>
    <row r="206" spans="1:11" x14ac:dyDescent="0.65">
      <c r="A206" s="5" t="s">
        <v>483</v>
      </c>
      <c r="B206" s="5" t="s">
        <v>484</v>
      </c>
      <c r="C206" s="6">
        <v>157112</v>
      </c>
      <c r="D206" s="6">
        <v>22734.46</v>
      </c>
      <c r="E206" s="7">
        <v>14.470220000000001</v>
      </c>
      <c r="F206" s="7">
        <v>13.47343</v>
      </c>
      <c r="G206" s="7">
        <v>15.390560000000001</v>
      </c>
      <c r="H206" s="6">
        <v>12849.92</v>
      </c>
      <c r="I206" s="7">
        <v>8.1788299999999996</v>
      </c>
      <c r="J206" s="7">
        <v>7.4920900000000001</v>
      </c>
      <c r="K206" s="7">
        <v>8.9092699999999994</v>
      </c>
    </row>
    <row r="207" spans="1:11" x14ac:dyDescent="0.65">
      <c r="A207" s="5" t="s">
        <v>485</v>
      </c>
      <c r="B207" s="5" t="s">
        <v>486</v>
      </c>
      <c r="C207" s="6">
        <v>284617</v>
      </c>
      <c r="D207" s="6">
        <v>40606.14</v>
      </c>
      <c r="E207" s="7">
        <v>14.26694</v>
      </c>
      <c r="F207" s="7">
        <v>13.320740000000001</v>
      </c>
      <c r="G207" s="7">
        <v>15.174850000000001</v>
      </c>
      <c r="H207" s="6">
        <v>22369.88</v>
      </c>
      <c r="I207" s="7">
        <v>7.8596399999999997</v>
      </c>
      <c r="J207" s="7">
        <v>7.2055099999999994</v>
      </c>
      <c r="K207" s="7">
        <v>8.5425200000000014</v>
      </c>
    </row>
    <row r="208" spans="1:11" x14ac:dyDescent="0.65">
      <c r="A208" s="5" t="s">
        <v>487</v>
      </c>
      <c r="B208" s="5" t="s">
        <v>488</v>
      </c>
      <c r="C208" s="6">
        <v>134998</v>
      </c>
      <c r="D208" s="6">
        <v>25294.41</v>
      </c>
      <c r="E208" s="7">
        <v>18.736879999999999</v>
      </c>
      <c r="F208" s="7">
        <v>17.65635</v>
      </c>
      <c r="G208" s="7">
        <v>19.733049999999999</v>
      </c>
      <c r="H208" s="6">
        <v>16081.54</v>
      </c>
      <c r="I208" s="7">
        <v>11.912430000000001</v>
      </c>
      <c r="J208" s="7">
        <v>11.06644</v>
      </c>
      <c r="K208" s="7">
        <v>12.792159999999999</v>
      </c>
    </row>
    <row r="209" spans="1:11" x14ac:dyDescent="0.65">
      <c r="A209" s="5" t="s">
        <v>489</v>
      </c>
      <c r="B209" s="5" t="s">
        <v>490</v>
      </c>
      <c r="C209" s="6">
        <v>84419</v>
      </c>
      <c r="D209" s="6">
        <v>14106.19</v>
      </c>
      <c r="E209" s="7">
        <v>16.70974</v>
      </c>
      <c r="F209" s="7">
        <v>15.66301</v>
      </c>
      <c r="G209" s="7">
        <v>17.65061</v>
      </c>
      <c r="H209" s="6">
        <v>8519.643</v>
      </c>
      <c r="I209" s="7">
        <v>10.092089999999999</v>
      </c>
      <c r="J209" s="7">
        <v>9.2849299999999992</v>
      </c>
      <c r="K209" s="7">
        <v>10.95294</v>
      </c>
    </row>
    <row r="210" spans="1:11" x14ac:dyDescent="0.65">
      <c r="A210" s="5" t="s">
        <v>491</v>
      </c>
      <c r="B210" s="5" t="s">
        <v>492</v>
      </c>
      <c r="C210" s="6">
        <v>139888</v>
      </c>
      <c r="D210" s="6">
        <v>23202.25</v>
      </c>
      <c r="E210" s="7">
        <v>16.586310000000001</v>
      </c>
      <c r="F210" s="7">
        <v>15.58156</v>
      </c>
      <c r="G210" s="7">
        <v>17.556720000000002</v>
      </c>
      <c r="H210" s="6">
        <v>13593.03</v>
      </c>
      <c r="I210" s="7">
        <v>9.7170799999999993</v>
      </c>
      <c r="J210" s="7">
        <v>8.9556000000000004</v>
      </c>
      <c r="K210" s="7">
        <v>10.50966</v>
      </c>
    </row>
    <row r="211" spans="1:11" x14ac:dyDescent="0.65">
      <c r="A211" s="5" t="s">
        <v>493</v>
      </c>
      <c r="B211" s="5" t="s">
        <v>494</v>
      </c>
      <c r="C211" s="6">
        <v>57596</v>
      </c>
      <c r="D211" s="6">
        <v>10194.16</v>
      </c>
      <c r="E211" s="7">
        <v>17.69942</v>
      </c>
      <c r="F211" s="7">
        <v>16.647390000000001</v>
      </c>
      <c r="G211" s="7">
        <v>18.662029999999998</v>
      </c>
      <c r="H211" s="6">
        <v>5835.7269999999999</v>
      </c>
      <c r="I211" s="7">
        <v>10.13217</v>
      </c>
      <c r="J211" s="7">
        <v>9.3448000000000011</v>
      </c>
      <c r="K211" s="7">
        <v>10.93609</v>
      </c>
    </row>
    <row r="212" spans="1:11" x14ac:dyDescent="0.65">
      <c r="A212" s="5" t="s">
        <v>495</v>
      </c>
      <c r="B212" s="5" t="s">
        <v>496</v>
      </c>
      <c r="C212" s="6">
        <v>189145</v>
      </c>
      <c r="D212" s="6">
        <v>29013.08</v>
      </c>
      <c r="E212" s="7">
        <v>15.33907</v>
      </c>
      <c r="F212" s="7">
        <v>14.27871</v>
      </c>
      <c r="G212" s="7">
        <v>16.312650000000001</v>
      </c>
      <c r="H212" s="6">
        <v>14968.07</v>
      </c>
      <c r="I212" s="7">
        <v>7.9135399999999994</v>
      </c>
      <c r="J212" s="7">
        <v>7.1146600000000007</v>
      </c>
      <c r="K212" s="7">
        <v>8.7295300000000005</v>
      </c>
    </row>
    <row r="213" spans="1:11" x14ac:dyDescent="0.65">
      <c r="A213" s="5" t="s">
        <v>497</v>
      </c>
      <c r="B213" s="5" t="s">
        <v>498</v>
      </c>
      <c r="C213" s="6">
        <v>53935</v>
      </c>
      <c r="D213" s="6">
        <v>9064.2649999999994</v>
      </c>
      <c r="E213" s="7">
        <v>16.805899999999998</v>
      </c>
      <c r="F213" s="7">
        <v>15.786099999999999</v>
      </c>
      <c r="G213" s="7">
        <v>17.792559999999998</v>
      </c>
      <c r="H213" s="6">
        <v>5591.6549999999997</v>
      </c>
      <c r="I213" s="7">
        <v>10.3674</v>
      </c>
      <c r="J213" s="7">
        <v>9.6124100000000006</v>
      </c>
      <c r="K213" s="7">
        <v>11.16624</v>
      </c>
    </row>
    <row r="214" spans="1:11" x14ac:dyDescent="0.65">
      <c r="A214" s="5" t="s">
        <v>499</v>
      </c>
      <c r="B214" s="5" t="s">
        <v>500</v>
      </c>
      <c r="C214" s="6">
        <v>212020</v>
      </c>
      <c r="D214" s="6">
        <v>36598.53</v>
      </c>
      <c r="E214" s="7">
        <v>17.26183</v>
      </c>
      <c r="F214" s="7">
        <v>16.265219999999999</v>
      </c>
      <c r="G214" s="7">
        <v>18.210190000000001</v>
      </c>
      <c r="H214" s="6">
        <v>23011.599999999999</v>
      </c>
      <c r="I214" s="7">
        <v>10.85351</v>
      </c>
      <c r="J214" s="7">
        <v>10.090680000000001</v>
      </c>
      <c r="K214" s="7">
        <v>11.655419999999999</v>
      </c>
    </row>
    <row r="215" spans="1:11" x14ac:dyDescent="0.65">
      <c r="A215" s="5" t="s">
        <v>501</v>
      </c>
      <c r="B215" s="5" t="s">
        <v>502</v>
      </c>
      <c r="C215" s="6">
        <v>83869</v>
      </c>
      <c r="D215" s="6">
        <v>15702.68</v>
      </c>
      <c r="E215" s="7">
        <v>18.722860000000001</v>
      </c>
      <c r="F215" s="7">
        <v>17.667300000000001</v>
      </c>
      <c r="G215" s="7">
        <v>19.750039999999998</v>
      </c>
      <c r="H215" s="6">
        <v>9653.7099999999991</v>
      </c>
      <c r="I215" s="7">
        <v>11.51046</v>
      </c>
      <c r="J215" s="7">
        <v>10.634269999999999</v>
      </c>
      <c r="K215" s="7">
        <v>12.40809</v>
      </c>
    </row>
    <row r="216" spans="1:11" x14ac:dyDescent="0.65">
      <c r="A216" s="5" t="s">
        <v>503</v>
      </c>
      <c r="B216" s="5" t="s">
        <v>504</v>
      </c>
      <c r="C216" s="6">
        <v>68366</v>
      </c>
      <c r="D216" s="6">
        <v>12241.49</v>
      </c>
      <c r="E216" s="7">
        <v>17.905819999999999</v>
      </c>
      <c r="F216" s="7">
        <v>16.850470000000001</v>
      </c>
      <c r="G216" s="7">
        <v>18.891870000000001</v>
      </c>
      <c r="H216" s="6">
        <v>7608.1660000000002</v>
      </c>
      <c r="I216" s="7">
        <v>11.128580000000001</v>
      </c>
      <c r="J216" s="7">
        <v>10.32091</v>
      </c>
      <c r="K216" s="7">
        <v>11.968629999999999</v>
      </c>
    </row>
    <row r="217" spans="1:11" x14ac:dyDescent="0.65">
      <c r="A217" s="5" t="s">
        <v>505</v>
      </c>
      <c r="B217" s="5" t="s">
        <v>506</v>
      </c>
      <c r="C217" s="6">
        <v>91088</v>
      </c>
      <c r="D217" s="6">
        <v>17981.099999999999</v>
      </c>
      <c r="E217" s="7">
        <v>19.740360000000003</v>
      </c>
      <c r="F217" s="7">
        <v>18.56833</v>
      </c>
      <c r="G217" s="7">
        <v>20.866419999999998</v>
      </c>
      <c r="H217" s="6">
        <v>10897.52</v>
      </c>
      <c r="I217" s="7">
        <v>11.96372</v>
      </c>
      <c r="J217" s="7">
        <v>11.077500000000001</v>
      </c>
      <c r="K217" s="7">
        <v>12.89594</v>
      </c>
    </row>
    <row r="218" spans="1:11" x14ac:dyDescent="0.65">
      <c r="A218" s="5" t="s">
        <v>507</v>
      </c>
      <c r="B218" s="5" t="s">
        <v>508</v>
      </c>
      <c r="C218" s="6">
        <v>258352</v>
      </c>
      <c r="D218" s="6">
        <v>47078.73</v>
      </c>
      <c r="E218" s="7">
        <v>18.222709999999999</v>
      </c>
      <c r="F218" s="7">
        <v>17.198509999999999</v>
      </c>
      <c r="G218" s="7">
        <v>19.202860000000001</v>
      </c>
      <c r="H218" s="6">
        <v>30215.35</v>
      </c>
      <c r="I218" s="7">
        <v>11.695419999999999</v>
      </c>
      <c r="J218" s="7">
        <v>10.91164</v>
      </c>
      <c r="K218" s="7">
        <v>12.514759999999999</v>
      </c>
    </row>
    <row r="219" spans="1:11" x14ac:dyDescent="0.65">
      <c r="A219" s="5" t="s">
        <v>509</v>
      </c>
      <c r="B219" s="5" t="s">
        <v>510</v>
      </c>
      <c r="C219" s="6">
        <v>100751</v>
      </c>
      <c r="D219" s="6">
        <v>17377.310000000001</v>
      </c>
      <c r="E219" s="7">
        <v>17.247779999999999</v>
      </c>
      <c r="F219" s="7">
        <v>16.237439999999999</v>
      </c>
      <c r="G219" s="7">
        <v>18.212289999999999</v>
      </c>
      <c r="H219" s="6">
        <v>10998.2</v>
      </c>
      <c r="I219" s="7">
        <v>10.916220000000001</v>
      </c>
      <c r="J219" s="7">
        <v>10.15344</v>
      </c>
      <c r="K219" s="7">
        <v>11.70899</v>
      </c>
    </row>
    <row r="220" spans="1:11" x14ac:dyDescent="0.65">
      <c r="A220" s="5" t="s">
        <v>511</v>
      </c>
      <c r="B220" s="5" t="s">
        <v>512</v>
      </c>
      <c r="C220" s="6">
        <v>82189</v>
      </c>
      <c r="D220" s="6">
        <v>13762.63</v>
      </c>
      <c r="E220" s="7">
        <v>16.745099999999997</v>
      </c>
      <c r="F220" s="7">
        <v>15.72846</v>
      </c>
      <c r="G220" s="7">
        <v>17.721160000000001</v>
      </c>
      <c r="H220" s="6">
        <v>8187.3249999999998</v>
      </c>
      <c r="I220" s="7">
        <v>9.9615799999999997</v>
      </c>
      <c r="J220" s="7">
        <v>9.2002700000000015</v>
      </c>
      <c r="K220" s="7">
        <v>10.76282</v>
      </c>
    </row>
    <row r="221" spans="1:11" x14ac:dyDescent="0.65">
      <c r="A221" s="5" t="s">
        <v>513</v>
      </c>
      <c r="B221" s="5" t="s">
        <v>514</v>
      </c>
      <c r="C221" s="6">
        <v>111598</v>
      </c>
      <c r="D221" s="6">
        <v>19449.77</v>
      </c>
      <c r="E221" s="7">
        <v>17.428419999999999</v>
      </c>
      <c r="F221" s="7">
        <v>16.38297</v>
      </c>
      <c r="G221" s="7">
        <v>18.428249999999998</v>
      </c>
      <c r="H221" s="6">
        <v>11447.76</v>
      </c>
      <c r="I221" s="7">
        <v>10.25803</v>
      </c>
      <c r="J221" s="7">
        <v>9.4560099999999991</v>
      </c>
      <c r="K221" s="7">
        <v>11.10107</v>
      </c>
    </row>
    <row r="222" spans="1:11" x14ac:dyDescent="0.65">
      <c r="A222" s="5" t="s">
        <v>515</v>
      </c>
      <c r="B222" s="5" t="s">
        <v>516</v>
      </c>
      <c r="C222" s="6">
        <v>94870</v>
      </c>
      <c r="D222" s="6">
        <v>15179.9</v>
      </c>
      <c r="E222" s="7">
        <v>16.00074</v>
      </c>
      <c r="F222" s="7">
        <v>14.96505</v>
      </c>
      <c r="G222" s="7">
        <v>16.96874</v>
      </c>
      <c r="H222" s="6">
        <v>9143.8690000000006</v>
      </c>
      <c r="I222" s="7">
        <v>9.6383100000000006</v>
      </c>
      <c r="J222" s="7">
        <v>8.9047799999999988</v>
      </c>
      <c r="K222" s="7">
        <v>10.406310000000001</v>
      </c>
    </row>
    <row r="223" spans="1:11" x14ac:dyDescent="0.65">
      <c r="A223" s="5" t="s">
        <v>517</v>
      </c>
      <c r="B223" s="5" t="s">
        <v>518</v>
      </c>
      <c r="C223" s="6">
        <v>37015</v>
      </c>
      <c r="D223" s="6">
        <v>6808.76</v>
      </c>
      <c r="E223" s="7">
        <v>18.394600000000001</v>
      </c>
      <c r="F223" s="7">
        <v>17.27149</v>
      </c>
      <c r="G223" s="7">
        <v>19.50864</v>
      </c>
      <c r="H223" s="6">
        <v>4273.8739999999998</v>
      </c>
      <c r="I223" s="7">
        <v>11.546330000000001</v>
      </c>
      <c r="J223" s="7">
        <v>10.65842</v>
      </c>
      <c r="K223" s="7">
        <v>12.457269999999999</v>
      </c>
    </row>
    <row r="224" spans="1:11" x14ac:dyDescent="0.65">
      <c r="A224" s="5" t="s">
        <v>519</v>
      </c>
      <c r="B224" s="5" t="s">
        <v>520</v>
      </c>
      <c r="C224" s="6">
        <v>52102</v>
      </c>
      <c r="D224" s="6">
        <v>10384.24</v>
      </c>
      <c r="E224" s="7">
        <v>19.930590000000002</v>
      </c>
      <c r="F224" s="7">
        <v>18.760270000000002</v>
      </c>
      <c r="G224" s="7">
        <v>21.064589999999999</v>
      </c>
      <c r="H224" s="6">
        <v>6781.1030000000001</v>
      </c>
      <c r="I224" s="7">
        <v>13.01505</v>
      </c>
      <c r="J224" s="7">
        <v>12.06204</v>
      </c>
      <c r="K224" s="7">
        <v>13.99418</v>
      </c>
    </row>
    <row r="225" spans="1:11" x14ac:dyDescent="0.65">
      <c r="A225" s="5" t="s">
        <v>521</v>
      </c>
      <c r="B225" s="5" t="s">
        <v>522</v>
      </c>
      <c r="C225" s="6">
        <v>237085</v>
      </c>
      <c r="D225" s="6">
        <v>38854.33</v>
      </c>
      <c r="E225" s="7">
        <v>16.388349999999999</v>
      </c>
      <c r="F225" s="7">
        <v>15.3851</v>
      </c>
      <c r="G225" s="7">
        <v>17.342449999999999</v>
      </c>
      <c r="H225" s="6">
        <v>24211.200000000001</v>
      </c>
      <c r="I225" s="7">
        <v>10.21203</v>
      </c>
      <c r="J225" s="7">
        <v>9.4634800000000006</v>
      </c>
      <c r="K225" s="7">
        <v>11.01262</v>
      </c>
    </row>
    <row r="226" spans="1:11" x14ac:dyDescent="0.65">
      <c r="A226" s="5" t="s">
        <v>523</v>
      </c>
      <c r="B226" s="5" t="s">
        <v>524</v>
      </c>
      <c r="C226" s="6">
        <v>311304</v>
      </c>
      <c r="D226" s="6">
        <v>50661.53</v>
      </c>
      <c r="E226" s="7">
        <v>16.273969999999998</v>
      </c>
      <c r="F226" s="7">
        <v>15.28806</v>
      </c>
      <c r="G226" s="7">
        <v>17.18666</v>
      </c>
      <c r="H226" s="6">
        <v>30937.39</v>
      </c>
      <c r="I226" s="7">
        <v>9.9379999999999988</v>
      </c>
      <c r="J226" s="7">
        <v>9.1612299999999998</v>
      </c>
      <c r="K226" s="7">
        <v>10.74015</v>
      </c>
    </row>
    <row r="227" spans="1:11" x14ac:dyDescent="0.65">
      <c r="A227" s="5" t="s">
        <v>525</v>
      </c>
      <c r="B227" s="5" t="s">
        <v>526</v>
      </c>
      <c r="C227" s="6">
        <v>108632</v>
      </c>
      <c r="D227" s="6">
        <v>21395.41</v>
      </c>
      <c r="E227" s="7">
        <v>19.695309999999999</v>
      </c>
      <c r="F227" s="7">
        <v>18.56587</v>
      </c>
      <c r="G227" s="7">
        <v>20.784520000000001</v>
      </c>
      <c r="H227" s="6">
        <v>14213.81</v>
      </c>
      <c r="I227" s="7">
        <v>13.08437</v>
      </c>
      <c r="J227" s="7">
        <v>12.19825</v>
      </c>
      <c r="K227" s="7">
        <v>14.012839999999999</v>
      </c>
    </row>
    <row r="228" spans="1:11" x14ac:dyDescent="0.65">
      <c r="A228" s="5" t="s">
        <v>527</v>
      </c>
      <c r="B228" s="5" t="s">
        <v>528</v>
      </c>
      <c r="C228" s="6">
        <v>116071</v>
      </c>
      <c r="D228" s="6">
        <v>22470.15</v>
      </c>
      <c r="E228" s="7">
        <v>19.358969999999999</v>
      </c>
      <c r="F228" s="7">
        <v>18.264399999999998</v>
      </c>
      <c r="G228" s="7">
        <v>20.391909999999999</v>
      </c>
      <c r="H228" s="6">
        <v>14277.68</v>
      </c>
      <c r="I228" s="7">
        <v>12.30081</v>
      </c>
      <c r="J228" s="7">
        <v>11.428430000000001</v>
      </c>
      <c r="K228" s="7">
        <v>13.200509999999998</v>
      </c>
    </row>
    <row r="229" spans="1:11" x14ac:dyDescent="0.65">
      <c r="A229" s="5" t="s">
        <v>529</v>
      </c>
      <c r="B229" s="5" t="s">
        <v>530</v>
      </c>
      <c r="C229" s="6">
        <v>273697</v>
      </c>
      <c r="D229" s="6">
        <v>50487.55</v>
      </c>
      <c r="E229" s="7">
        <v>18.44651</v>
      </c>
      <c r="F229" s="7">
        <v>17.40502</v>
      </c>
      <c r="G229" s="7">
        <v>19.437199999999997</v>
      </c>
      <c r="H229" s="6">
        <v>31369.49</v>
      </c>
      <c r="I229" s="7">
        <v>11.46139</v>
      </c>
      <c r="J229" s="7">
        <v>10.66511</v>
      </c>
      <c r="K229" s="7">
        <v>12.296329999999999</v>
      </c>
    </row>
    <row r="230" spans="1:11" x14ac:dyDescent="0.65">
      <c r="A230" s="5" t="s">
        <v>531</v>
      </c>
      <c r="B230" s="5" t="s">
        <v>532</v>
      </c>
      <c r="C230" s="6">
        <v>84144</v>
      </c>
      <c r="D230" s="6">
        <v>15508.24</v>
      </c>
      <c r="E230" s="7">
        <v>18.430599999999998</v>
      </c>
      <c r="F230" s="7">
        <v>17.38026</v>
      </c>
      <c r="G230" s="7">
        <v>19.43111</v>
      </c>
      <c r="H230" s="6">
        <v>9951.25</v>
      </c>
      <c r="I230" s="7">
        <v>11.826449999999999</v>
      </c>
      <c r="J230" s="7">
        <v>11.00154</v>
      </c>
      <c r="K230" s="7">
        <v>12.692510000000002</v>
      </c>
    </row>
    <row r="231" spans="1:11" x14ac:dyDescent="0.65">
      <c r="A231" s="5" t="s">
        <v>533</v>
      </c>
      <c r="B231" s="5" t="s">
        <v>534</v>
      </c>
      <c r="C231" s="6">
        <v>116400</v>
      </c>
      <c r="D231" s="6">
        <v>20539.73</v>
      </c>
      <c r="E231" s="7">
        <v>17.645810000000001</v>
      </c>
      <c r="F231" s="7">
        <v>16.560009999999998</v>
      </c>
      <c r="G231" s="7">
        <v>18.647410000000001</v>
      </c>
      <c r="H231" s="6">
        <v>11961.33</v>
      </c>
      <c r="I231" s="7">
        <v>10.276059999999999</v>
      </c>
      <c r="J231" s="7">
        <v>9.4590499999999995</v>
      </c>
      <c r="K231" s="7">
        <v>11.13419</v>
      </c>
    </row>
    <row r="232" spans="1:11" x14ac:dyDescent="0.65">
      <c r="A232" s="5" t="s">
        <v>535</v>
      </c>
      <c r="B232" s="5" t="s">
        <v>536</v>
      </c>
      <c r="C232" s="6">
        <v>557382</v>
      </c>
      <c r="D232" s="6">
        <v>90017.45</v>
      </c>
      <c r="E232" s="7">
        <v>16.15005</v>
      </c>
      <c r="F232" s="7">
        <v>15.168060000000001</v>
      </c>
      <c r="G232" s="7">
        <v>17.071870000000001</v>
      </c>
      <c r="H232" s="6">
        <v>53921.55</v>
      </c>
      <c r="I232" s="7">
        <v>9.67408</v>
      </c>
      <c r="J232" s="7">
        <v>8.9527000000000001</v>
      </c>
      <c r="K232" s="7">
        <v>10.443479999999999</v>
      </c>
    </row>
    <row r="233" spans="1:11" x14ac:dyDescent="0.65">
      <c r="A233" s="5" t="s">
        <v>537</v>
      </c>
      <c r="B233" s="5" t="s">
        <v>538</v>
      </c>
      <c r="C233" s="6">
        <v>108700</v>
      </c>
      <c r="D233" s="6">
        <v>19930.740000000002</v>
      </c>
      <c r="E233" s="7">
        <v>18.335550000000001</v>
      </c>
      <c r="F233" s="7">
        <v>17.263839999999998</v>
      </c>
      <c r="G233" s="7">
        <v>19.326360000000001</v>
      </c>
      <c r="H233" s="6">
        <v>12163.08</v>
      </c>
      <c r="I233" s="7">
        <v>11.189590000000001</v>
      </c>
      <c r="J233" s="7">
        <v>10.38045</v>
      </c>
      <c r="K233" s="7">
        <v>12.05522</v>
      </c>
    </row>
    <row r="234" spans="1:11" x14ac:dyDescent="0.65">
      <c r="A234" s="5" t="s">
        <v>539</v>
      </c>
      <c r="B234" s="5" t="s">
        <v>540</v>
      </c>
      <c r="C234" s="6">
        <v>308207</v>
      </c>
      <c r="D234" s="6">
        <v>56153.9</v>
      </c>
      <c r="E234" s="7">
        <v>18.219540000000002</v>
      </c>
      <c r="F234" s="7">
        <v>17.170540000000003</v>
      </c>
      <c r="G234" s="7">
        <v>19.190799999999999</v>
      </c>
      <c r="H234" s="6">
        <v>33551.599999999999</v>
      </c>
      <c r="I234" s="7">
        <v>10.886060000000001</v>
      </c>
      <c r="J234" s="7">
        <v>10.09995</v>
      </c>
      <c r="K234" s="7">
        <v>11.710150000000001</v>
      </c>
    </row>
    <row r="235" spans="1:11" x14ac:dyDescent="0.65">
      <c r="A235" s="5" t="s">
        <v>541</v>
      </c>
      <c r="B235" s="5" t="s">
        <v>542</v>
      </c>
      <c r="C235" s="6">
        <v>141838</v>
      </c>
      <c r="D235" s="6">
        <v>20091.37</v>
      </c>
      <c r="E235" s="7">
        <v>14.165010000000001</v>
      </c>
      <c r="F235" s="7">
        <v>13.198080000000001</v>
      </c>
      <c r="G235" s="7">
        <v>15.063360000000001</v>
      </c>
      <c r="H235" s="6">
        <v>11684.11</v>
      </c>
      <c r="I235" s="7">
        <v>8.2376400000000007</v>
      </c>
      <c r="J235" s="7">
        <v>7.5471899999999996</v>
      </c>
      <c r="K235" s="7">
        <v>8.9695700000000009</v>
      </c>
    </row>
    <row r="236" spans="1:11" x14ac:dyDescent="0.65">
      <c r="A236" s="5" t="s">
        <v>543</v>
      </c>
      <c r="B236" s="5" t="s">
        <v>544</v>
      </c>
      <c r="C236" s="6">
        <v>207380</v>
      </c>
      <c r="D236" s="6">
        <v>35458.57</v>
      </c>
      <c r="E236" s="7">
        <v>17.09836</v>
      </c>
      <c r="F236" s="7">
        <v>16.068640000000002</v>
      </c>
      <c r="G236" s="7">
        <v>18.067820000000001</v>
      </c>
      <c r="H236" s="6">
        <v>21064.06</v>
      </c>
      <c r="I236" s="7">
        <v>10.15723</v>
      </c>
      <c r="J236" s="7">
        <v>9.4092400000000005</v>
      </c>
      <c r="K236" s="7">
        <v>10.92858</v>
      </c>
    </row>
    <row r="237" spans="1:11" x14ac:dyDescent="0.65">
      <c r="A237" s="5" t="s">
        <v>545</v>
      </c>
      <c r="B237" s="5" t="s">
        <v>546</v>
      </c>
      <c r="C237" s="6">
        <v>67435</v>
      </c>
      <c r="D237" s="6">
        <v>11813.77</v>
      </c>
      <c r="E237" s="7">
        <v>17.518750000000001</v>
      </c>
      <c r="F237" s="7">
        <v>16.480689999999999</v>
      </c>
      <c r="G237" s="7">
        <v>18.505230000000001</v>
      </c>
      <c r="H237" s="6">
        <v>6926.5219999999999</v>
      </c>
      <c r="I237" s="7">
        <v>10.271409999999999</v>
      </c>
      <c r="J237" s="7">
        <v>9.4565399999999986</v>
      </c>
      <c r="K237" s="7">
        <v>11.12936</v>
      </c>
    </row>
    <row r="238" spans="1:11" x14ac:dyDescent="0.65">
      <c r="A238" s="5" t="s">
        <v>547</v>
      </c>
      <c r="B238" s="5" t="s">
        <v>548</v>
      </c>
      <c r="C238" s="6">
        <v>151068</v>
      </c>
      <c r="D238" s="6">
        <v>25632.77</v>
      </c>
      <c r="E238" s="7">
        <v>16.967700000000001</v>
      </c>
      <c r="F238" s="7">
        <v>15.932700000000001</v>
      </c>
      <c r="G238" s="7">
        <v>17.956209999999999</v>
      </c>
      <c r="H238" s="6">
        <v>15119.43</v>
      </c>
      <c r="I238" s="7">
        <v>10.00836</v>
      </c>
      <c r="J238" s="7">
        <v>9.2127800000000004</v>
      </c>
      <c r="K238" s="7">
        <v>10.82165</v>
      </c>
    </row>
    <row r="239" spans="1:11" x14ac:dyDescent="0.65">
      <c r="A239" s="5" t="s">
        <v>549</v>
      </c>
      <c r="B239" s="5" t="s">
        <v>550</v>
      </c>
      <c r="C239" s="6">
        <v>95959</v>
      </c>
      <c r="D239" s="6">
        <v>16645.14</v>
      </c>
      <c r="E239" s="7">
        <v>17.3461</v>
      </c>
      <c r="F239" s="7">
        <v>16.332530000000002</v>
      </c>
      <c r="G239" s="7">
        <v>18.290649999999999</v>
      </c>
      <c r="H239" s="6">
        <v>10285.1</v>
      </c>
      <c r="I239" s="7">
        <v>10.718220000000001</v>
      </c>
      <c r="J239" s="7">
        <v>9.9606399999999997</v>
      </c>
      <c r="K239" s="7">
        <v>11.497069999999999</v>
      </c>
    </row>
    <row r="240" spans="1:11" x14ac:dyDescent="0.65">
      <c r="A240" s="5" t="s">
        <v>551</v>
      </c>
      <c r="B240" s="5" t="s">
        <v>552</v>
      </c>
      <c r="C240" s="6">
        <v>266147</v>
      </c>
      <c r="D240" s="6">
        <v>44760.44</v>
      </c>
      <c r="E240" s="7">
        <v>16.81794</v>
      </c>
      <c r="F240" s="7">
        <v>15.809380000000001</v>
      </c>
      <c r="G240" s="7">
        <v>17.739190000000001</v>
      </c>
      <c r="H240" s="6">
        <v>25862.73</v>
      </c>
      <c r="I240" s="7">
        <v>9.7174599999999991</v>
      </c>
      <c r="J240" s="7">
        <v>8.9722100000000005</v>
      </c>
      <c r="K240" s="7">
        <v>10.492740000000001</v>
      </c>
    </row>
    <row r="241" spans="1:11" x14ac:dyDescent="0.65">
      <c r="A241" s="5" t="s">
        <v>553</v>
      </c>
      <c r="B241" s="5" t="s">
        <v>554</v>
      </c>
      <c r="C241" s="6">
        <v>83597</v>
      </c>
      <c r="D241" s="6">
        <v>15939.33</v>
      </c>
      <c r="E241" s="7">
        <v>19.066869999999998</v>
      </c>
      <c r="F241" s="7">
        <v>17.916740000000001</v>
      </c>
      <c r="G241" s="7">
        <v>20.167590000000001</v>
      </c>
      <c r="H241" s="6">
        <v>9600.5450000000001</v>
      </c>
      <c r="I241" s="7">
        <v>11.48432</v>
      </c>
      <c r="J241" s="7">
        <v>10.59928</v>
      </c>
      <c r="K241" s="7">
        <v>12.39958</v>
      </c>
    </row>
    <row r="242" spans="1:11" x14ac:dyDescent="0.65">
      <c r="A242" s="5" t="s">
        <v>555</v>
      </c>
      <c r="B242" s="5" t="s">
        <v>556</v>
      </c>
      <c r="C242" s="6">
        <v>88518</v>
      </c>
      <c r="D242" s="6">
        <v>17169.48</v>
      </c>
      <c r="E242" s="7">
        <v>19.39659</v>
      </c>
      <c r="F242" s="7">
        <v>18.251999999999999</v>
      </c>
      <c r="G242" s="7">
        <v>20.449249999999999</v>
      </c>
      <c r="H242" s="6">
        <v>10743.04</v>
      </c>
      <c r="I242" s="7">
        <v>12.136560000000001</v>
      </c>
      <c r="J242" s="7">
        <v>11.216289999999999</v>
      </c>
      <c r="K242" s="7">
        <v>13.098190000000001</v>
      </c>
    </row>
    <row r="243" spans="1:11" x14ac:dyDescent="0.65">
      <c r="A243" s="5" t="s">
        <v>557</v>
      </c>
      <c r="B243" s="5" t="s">
        <v>558</v>
      </c>
      <c r="C243" s="6">
        <v>135033</v>
      </c>
      <c r="D243" s="6">
        <v>24794.99</v>
      </c>
      <c r="E243" s="7">
        <v>18.362169999999999</v>
      </c>
      <c r="F243" s="7">
        <v>17.3416</v>
      </c>
      <c r="G243" s="7">
        <v>19.326370000000001</v>
      </c>
      <c r="H243" s="6">
        <v>15523.28</v>
      </c>
      <c r="I243" s="7">
        <v>11.49591</v>
      </c>
      <c r="J243" s="7">
        <v>10.715210000000001</v>
      </c>
      <c r="K243" s="7">
        <v>12.318959999999999</v>
      </c>
    </row>
    <row r="244" spans="1:11" x14ac:dyDescent="0.65">
      <c r="A244" s="5" t="s">
        <v>559</v>
      </c>
      <c r="B244" s="5" t="s">
        <v>560</v>
      </c>
      <c r="C244" s="6">
        <v>103453</v>
      </c>
      <c r="D244" s="6">
        <v>20100.650000000001</v>
      </c>
      <c r="E244" s="7">
        <v>19.429740000000002</v>
      </c>
      <c r="F244" s="7">
        <v>18.326509999999999</v>
      </c>
      <c r="G244" s="7">
        <v>20.4697</v>
      </c>
      <c r="H244" s="6">
        <v>12318.05</v>
      </c>
      <c r="I244" s="7">
        <v>11.90691</v>
      </c>
      <c r="J244" s="7">
        <v>11.06282</v>
      </c>
      <c r="K244" s="7">
        <v>12.77732</v>
      </c>
    </row>
    <row r="245" spans="1:11" x14ac:dyDescent="0.65">
      <c r="A245" s="5" t="s">
        <v>561</v>
      </c>
      <c r="B245" s="5" t="s">
        <v>562</v>
      </c>
      <c r="C245" s="6">
        <v>125978</v>
      </c>
      <c r="D245" s="6">
        <v>23062.97</v>
      </c>
      <c r="E245" s="7">
        <v>18.30714</v>
      </c>
      <c r="F245" s="7">
        <v>17.260020000000001</v>
      </c>
      <c r="G245" s="7">
        <v>19.288650000000001</v>
      </c>
      <c r="H245" s="6">
        <v>13763.79</v>
      </c>
      <c r="I245" s="7">
        <v>10.925550000000001</v>
      </c>
      <c r="J245" s="7">
        <v>10.14062</v>
      </c>
      <c r="K245" s="7">
        <v>11.741619999999999</v>
      </c>
    </row>
    <row r="246" spans="1:11" x14ac:dyDescent="0.65">
      <c r="A246" s="5" t="s">
        <v>563</v>
      </c>
      <c r="B246" s="5" t="s">
        <v>564</v>
      </c>
      <c r="C246" s="6">
        <v>86350</v>
      </c>
      <c r="D246" s="6">
        <v>15073.24</v>
      </c>
      <c r="E246" s="7">
        <v>17.45598</v>
      </c>
      <c r="F246" s="7">
        <v>16.43402</v>
      </c>
      <c r="G246" s="7">
        <v>18.388020000000001</v>
      </c>
      <c r="H246" s="6">
        <v>8835.4120000000003</v>
      </c>
      <c r="I246" s="7">
        <v>10.232090000000001</v>
      </c>
      <c r="J246" s="7">
        <v>9.4580500000000001</v>
      </c>
      <c r="K246" s="7">
        <v>11.043699999999999</v>
      </c>
    </row>
    <row r="247" spans="1:11" x14ac:dyDescent="0.65">
      <c r="A247" s="5" t="s">
        <v>565</v>
      </c>
      <c r="B247" s="5" t="s">
        <v>566</v>
      </c>
      <c r="C247" s="6">
        <v>135541</v>
      </c>
      <c r="D247" s="6">
        <v>24093.19</v>
      </c>
      <c r="E247" s="7">
        <v>17.775569999999998</v>
      </c>
      <c r="F247" s="7">
        <v>16.63186</v>
      </c>
      <c r="G247" s="7">
        <v>18.89827</v>
      </c>
      <c r="H247" s="6">
        <v>14713.46</v>
      </c>
      <c r="I247" s="7">
        <v>10.855359999999999</v>
      </c>
      <c r="J247" s="7">
        <v>9.9165299999999998</v>
      </c>
      <c r="K247" s="7">
        <v>11.80639</v>
      </c>
    </row>
    <row r="248" spans="1:11" x14ac:dyDescent="0.65">
      <c r="A248" s="5" t="s">
        <v>567</v>
      </c>
      <c r="B248" s="5" t="s">
        <v>568</v>
      </c>
      <c r="C248" s="6">
        <v>108971</v>
      </c>
      <c r="D248" s="6">
        <v>19333.16</v>
      </c>
      <c r="E248" s="7">
        <v>17.74156</v>
      </c>
      <c r="F248" s="7">
        <v>16.70936</v>
      </c>
      <c r="G248" s="7">
        <v>18.71332</v>
      </c>
      <c r="H248" s="6">
        <v>11708.73</v>
      </c>
      <c r="I248" s="7">
        <v>10.744810000000001</v>
      </c>
      <c r="J248" s="7">
        <v>9.9644300000000001</v>
      </c>
      <c r="K248" s="7">
        <v>11.535869999999999</v>
      </c>
    </row>
    <row r="249" spans="1:11" x14ac:dyDescent="0.65">
      <c r="A249" s="5" t="s">
        <v>569</v>
      </c>
      <c r="B249" s="5" t="s">
        <v>570</v>
      </c>
      <c r="C249" s="6">
        <v>163012</v>
      </c>
      <c r="D249" s="6">
        <v>29985.81</v>
      </c>
      <c r="E249" s="7">
        <v>18.394849999999998</v>
      </c>
      <c r="F249" s="7">
        <v>17.324110000000001</v>
      </c>
      <c r="G249" s="7">
        <v>19.388860000000001</v>
      </c>
      <c r="H249" s="6">
        <v>17972.509999999998</v>
      </c>
      <c r="I249" s="7">
        <v>11.025269999999999</v>
      </c>
      <c r="J249" s="7">
        <v>10.224349999999999</v>
      </c>
      <c r="K249" s="7">
        <v>11.84792</v>
      </c>
    </row>
    <row r="250" spans="1:11" x14ac:dyDescent="0.65">
      <c r="A250" s="5" t="s">
        <v>571</v>
      </c>
      <c r="B250" s="5" t="s">
        <v>572</v>
      </c>
      <c r="C250" s="6">
        <v>108441</v>
      </c>
      <c r="D250" s="6">
        <v>20149.080000000002</v>
      </c>
      <c r="E250" s="7">
        <v>18.580680000000001</v>
      </c>
      <c r="F250" s="7">
        <v>17.541630000000001</v>
      </c>
      <c r="G250" s="7">
        <v>19.572780000000002</v>
      </c>
      <c r="H250" s="6">
        <v>12480.72</v>
      </c>
      <c r="I250" s="7">
        <v>11.509229999999999</v>
      </c>
      <c r="J250" s="7">
        <v>10.71039</v>
      </c>
      <c r="K250" s="7">
        <v>12.335609999999999</v>
      </c>
    </row>
    <row r="251" spans="1:11" x14ac:dyDescent="0.65">
      <c r="A251" s="5" t="s">
        <v>573</v>
      </c>
      <c r="B251" s="5" t="s">
        <v>574</v>
      </c>
      <c r="C251" s="6">
        <v>148428</v>
      </c>
      <c r="D251" s="6">
        <v>27155.03</v>
      </c>
      <c r="E251" s="7">
        <v>18.295079999999999</v>
      </c>
      <c r="F251" s="7">
        <v>17.23601</v>
      </c>
      <c r="G251" s="7">
        <v>19.266739999999999</v>
      </c>
      <c r="H251" s="6">
        <v>17128.36</v>
      </c>
      <c r="I251" s="7">
        <v>11.53984</v>
      </c>
      <c r="J251" s="7">
        <v>10.71017</v>
      </c>
      <c r="K251" s="7">
        <v>12.414010000000001</v>
      </c>
    </row>
    <row r="252" spans="1:11" x14ac:dyDescent="0.65">
      <c r="A252" s="5" t="s">
        <v>575</v>
      </c>
      <c r="B252" s="5" t="s">
        <v>576</v>
      </c>
      <c r="C252" s="6">
        <v>239428</v>
      </c>
      <c r="D252" s="6">
        <v>36459.730000000003</v>
      </c>
      <c r="E252" s="7">
        <v>15.227850000000002</v>
      </c>
      <c r="F252" s="7">
        <v>14.21095</v>
      </c>
      <c r="G252" s="7">
        <v>16.164059999999999</v>
      </c>
      <c r="H252" s="6">
        <v>21516.74</v>
      </c>
      <c r="I252" s="7">
        <v>8.9867299999999997</v>
      </c>
      <c r="J252" s="7">
        <v>8.2531700000000008</v>
      </c>
      <c r="K252" s="7">
        <v>9.7619100000000003</v>
      </c>
    </row>
    <row r="253" spans="1:11" x14ac:dyDescent="0.65">
      <c r="A253" s="5" t="s">
        <v>577</v>
      </c>
      <c r="B253" s="5" t="s">
        <v>578</v>
      </c>
      <c r="C253" s="6">
        <v>174838</v>
      </c>
      <c r="D253" s="6">
        <v>30250.74</v>
      </c>
      <c r="E253" s="7">
        <v>17.302150000000001</v>
      </c>
      <c r="F253" s="7">
        <v>16.27825</v>
      </c>
      <c r="G253" s="7">
        <v>18.258460000000003</v>
      </c>
      <c r="H253" s="6">
        <v>18155.48</v>
      </c>
      <c r="I253" s="7">
        <v>10.384169999999999</v>
      </c>
      <c r="J253" s="7">
        <v>9.6222399999999997</v>
      </c>
      <c r="K253" s="7">
        <v>11.186440000000001</v>
      </c>
    </row>
    <row r="254" spans="1:11" x14ac:dyDescent="0.65">
      <c r="A254" s="5" t="s">
        <v>579</v>
      </c>
      <c r="B254" s="5" t="s">
        <v>580</v>
      </c>
      <c r="C254" s="6">
        <v>293530</v>
      </c>
      <c r="D254" s="6">
        <v>40360.14</v>
      </c>
      <c r="E254" s="7">
        <v>13.749919999999999</v>
      </c>
      <c r="F254" s="7">
        <v>12.746270000000001</v>
      </c>
      <c r="G254" s="7">
        <v>14.68633</v>
      </c>
      <c r="H254" s="6">
        <v>22430.94</v>
      </c>
      <c r="I254" s="7">
        <v>7.6417899999999994</v>
      </c>
      <c r="J254" s="7">
        <v>6.95235</v>
      </c>
      <c r="K254" s="7">
        <v>8.3630099999999992</v>
      </c>
    </row>
    <row r="255" spans="1:11" x14ac:dyDescent="0.65">
      <c r="A255" s="5" t="s">
        <v>581</v>
      </c>
      <c r="B255" s="5" t="s">
        <v>582</v>
      </c>
      <c r="C255" s="6">
        <v>96744</v>
      </c>
      <c r="D255" s="6">
        <v>16711.05</v>
      </c>
      <c r="E255" s="7">
        <v>17.27347</v>
      </c>
      <c r="F255" s="7">
        <v>16.236930000000001</v>
      </c>
      <c r="G255" s="7">
        <v>18.226319999999998</v>
      </c>
      <c r="H255" s="6">
        <v>9880.6830000000009</v>
      </c>
      <c r="I255" s="7">
        <v>10.21322</v>
      </c>
      <c r="J255" s="7">
        <v>9.4199099999999998</v>
      </c>
      <c r="K255" s="7">
        <v>11.068250000000001</v>
      </c>
    </row>
    <row r="256" spans="1:11" x14ac:dyDescent="0.65">
      <c r="A256" s="5" t="s">
        <v>1342</v>
      </c>
      <c r="B256" s="5" t="s">
        <v>584</v>
      </c>
      <c r="C256" s="6">
        <v>141899</v>
      </c>
      <c r="D256" s="6">
        <v>22511.52</v>
      </c>
      <c r="E256" s="7">
        <v>15.864459999999999</v>
      </c>
      <c r="F256" s="7">
        <v>14.854010000000001</v>
      </c>
      <c r="G256" s="7">
        <v>16.80762</v>
      </c>
      <c r="H256" s="6">
        <v>12520.46</v>
      </c>
      <c r="I256" s="7">
        <v>8.8234999999999992</v>
      </c>
      <c r="J256" s="7">
        <v>8.0816999999999997</v>
      </c>
      <c r="K256" s="7">
        <v>9.59741</v>
      </c>
    </row>
    <row r="257" spans="1:11" x14ac:dyDescent="0.65">
      <c r="A257" s="5" t="s">
        <v>585</v>
      </c>
      <c r="B257" s="5" t="s">
        <v>586</v>
      </c>
      <c r="C257" s="6">
        <v>111610</v>
      </c>
      <c r="D257" s="6">
        <v>19628.77</v>
      </c>
      <c r="E257" s="7">
        <v>17.586919999999999</v>
      </c>
      <c r="F257" s="7">
        <v>16.575799999999997</v>
      </c>
      <c r="G257" s="7">
        <v>18.529</v>
      </c>
      <c r="H257" s="6">
        <v>11888.79</v>
      </c>
      <c r="I257" s="7">
        <v>10.65208</v>
      </c>
      <c r="J257" s="7">
        <v>9.9006600000000002</v>
      </c>
      <c r="K257" s="7">
        <v>11.425829999999999</v>
      </c>
    </row>
    <row r="258" spans="1:11" x14ac:dyDescent="0.65">
      <c r="A258" s="5" t="s">
        <v>587</v>
      </c>
      <c r="B258" s="5" t="s">
        <v>588</v>
      </c>
      <c r="C258" s="6">
        <v>176114</v>
      </c>
      <c r="D258" s="6">
        <v>32450.61</v>
      </c>
      <c r="E258" s="7">
        <v>18.425910000000002</v>
      </c>
      <c r="F258" s="7">
        <v>17.408080000000002</v>
      </c>
      <c r="G258" s="7">
        <v>19.390889999999999</v>
      </c>
      <c r="H258" s="6">
        <v>20579.21</v>
      </c>
      <c r="I258" s="7">
        <v>11.685169999999999</v>
      </c>
      <c r="J258" s="7">
        <v>10.90293</v>
      </c>
      <c r="K258" s="7">
        <v>12.49291</v>
      </c>
    </row>
    <row r="259" spans="1:11" x14ac:dyDescent="0.65">
      <c r="A259" s="5" t="s">
        <v>589</v>
      </c>
      <c r="B259" s="5" t="s">
        <v>590</v>
      </c>
      <c r="C259" s="6">
        <v>131630</v>
      </c>
      <c r="D259" s="6">
        <v>23466.3</v>
      </c>
      <c r="E259" s="7">
        <v>17.827470000000002</v>
      </c>
      <c r="F259" s="7">
        <v>16.803650000000001</v>
      </c>
      <c r="G259" s="7">
        <v>18.799810000000001</v>
      </c>
      <c r="H259" s="6">
        <v>14604.51</v>
      </c>
      <c r="I259" s="7">
        <v>11.09512</v>
      </c>
      <c r="J259" s="7">
        <v>10.31123</v>
      </c>
      <c r="K259" s="7">
        <v>11.9131</v>
      </c>
    </row>
    <row r="260" spans="1:11" x14ac:dyDescent="0.65">
      <c r="A260" s="5" t="s">
        <v>591</v>
      </c>
      <c r="B260" s="5" t="s">
        <v>592</v>
      </c>
      <c r="C260" s="6">
        <v>97237</v>
      </c>
      <c r="D260" s="6">
        <v>18317.240000000002</v>
      </c>
      <c r="E260" s="7">
        <v>18.837730000000001</v>
      </c>
      <c r="F260" s="7">
        <v>17.798680000000001</v>
      </c>
      <c r="G260" s="7">
        <v>19.807469999999999</v>
      </c>
      <c r="H260" s="6">
        <v>11519.47</v>
      </c>
      <c r="I260" s="7">
        <v>11.8468</v>
      </c>
      <c r="J260" s="7">
        <v>11.04462</v>
      </c>
      <c r="K260" s="7">
        <v>12.687019999999999</v>
      </c>
    </row>
    <row r="261" spans="1:11" x14ac:dyDescent="0.65">
      <c r="A261" s="5" t="s">
        <v>593</v>
      </c>
      <c r="B261" s="5" t="s">
        <v>594</v>
      </c>
      <c r="C261" s="6">
        <v>84798</v>
      </c>
      <c r="D261" s="6">
        <v>14195.03</v>
      </c>
      <c r="E261" s="7">
        <v>16.739809999999999</v>
      </c>
      <c r="F261" s="7">
        <v>15.72105</v>
      </c>
      <c r="G261" s="7">
        <v>17.696359999999999</v>
      </c>
      <c r="H261" s="6">
        <v>8756.41</v>
      </c>
      <c r="I261" s="7">
        <v>10.3262</v>
      </c>
      <c r="J261" s="7">
        <v>9.5744699999999998</v>
      </c>
      <c r="K261" s="7">
        <v>11.134399999999999</v>
      </c>
    </row>
    <row r="262" spans="1:11" x14ac:dyDescent="0.65">
      <c r="A262" s="5" t="s">
        <v>595</v>
      </c>
      <c r="B262" s="5" t="s">
        <v>596</v>
      </c>
      <c r="C262" s="6">
        <v>283897</v>
      </c>
      <c r="D262" s="6">
        <v>49662.5</v>
      </c>
      <c r="E262" s="7">
        <v>17.49314</v>
      </c>
      <c r="F262" s="7">
        <v>16.46707</v>
      </c>
      <c r="G262" s="7">
        <v>18.463529999999999</v>
      </c>
      <c r="H262" s="6">
        <v>30327.96</v>
      </c>
      <c r="I262" s="7">
        <v>10.682729999999999</v>
      </c>
      <c r="J262" s="7">
        <v>9.9124499999999998</v>
      </c>
      <c r="K262" s="7">
        <v>11.499130000000001</v>
      </c>
    </row>
    <row r="263" spans="1:11" x14ac:dyDescent="0.65">
      <c r="A263" s="5" t="s">
        <v>597</v>
      </c>
      <c r="B263" s="5" t="s">
        <v>598</v>
      </c>
      <c r="C263" s="6">
        <v>192406</v>
      </c>
      <c r="D263" s="6">
        <v>33680.1</v>
      </c>
      <c r="E263" s="7">
        <v>17.5047</v>
      </c>
      <c r="F263" s="7">
        <v>16.486629999999998</v>
      </c>
      <c r="G263" s="7">
        <v>18.466699999999999</v>
      </c>
      <c r="H263" s="6">
        <v>20893.75</v>
      </c>
      <c r="I263" s="7">
        <v>10.8592</v>
      </c>
      <c r="J263" s="7">
        <v>10.100629999999999</v>
      </c>
      <c r="K263" s="7">
        <v>11.64541</v>
      </c>
    </row>
    <row r="264" spans="1:11" x14ac:dyDescent="0.65">
      <c r="A264" s="5" t="s">
        <v>599</v>
      </c>
      <c r="B264" s="5" t="s">
        <v>600</v>
      </c>
      <c r="C264" s="6">
        <v>249903</v>
      </c>
      <c r="D264" s="6">
        <v>43915.78</v>
      </c>
      <c r="E264" s="7">
        <v>17.573129999999999</v>
      </c>
      <c r="F264" s="7">
        <v>16.533449999999998</v>
      </c>
      <c r="G264" s="7">
        <v>18.55161</v>
      </c>
      <c r="H264" s="6">
        <v>28340.04</v>
      </c>
      <c r="I264" s="7">
        <v>11.34042</v>
      </c>
      <c r="J264" s="7">
        <v>10.544370000000001</v>
      </c>
      <c r="K264" s="7">
        <v>12.15851</v>
      </c>
    </row>
    <row r="265" spans="1:11" x14ac:dyDescent="0.65">
      <c r="A265" s="5" t="s">
        <v>601</v>
      </c>
      <c r="B265" s="5" t="s">
        <v>602</v>
      </c>
      <c r="C265" s="6">
        <v>120578</v>
      </c>
      <c r="D265" s="6">
        <v>22731.77</v>
      </c>
      <c r="E265" s="7">
        <v>18.852340000000002</v>
      </c>
      <c r="F265" s="7">
        <v>17.759620000000002</v>
      </c>
      <c r="G265" s="7">
        <v>19.919879999999999</v>
      </c>
      <c r="H265" s="6">
        <v>14159.16</v>
      </c>
      <c r="I265" s="7">
        <v>11.74274</v>
      </c>
      <c r="J265" s="7">
        <v>10.872170000000001</v>
      </c>
      <c r="K265" s="7">
        <v>12.65099</v>
      </c>
    </row>
    <row r="266" spans="1:11" x14ac:dyDescent="0.65">
      <c r="A266" s="5" t="s">
        <v>603</v>
      </c>
      <c r="B266" s="5" t="s">
        <v>604</v>
      </c>
      <c r="C266" s="6">
        <v>113363</v>
      </c>
      <c r="D266" s="6">
        <v>20577.330000000002</v>
      </c>
      <c r="E266" s="7">
        <v>18.151719999999997</v>
      </c>
      <c r="F266" s="7">
        <v>17.121320000000001</v>
      </c>
      <c r="G266" s="7">
        <v>19.124109999999998</v>
      </c>
      <c r="H266" s="6">
        <v>12382.67</v>
      </c>
      <c r="I266" s="7">
        <v>10.923030000000001</v>
      </c>
      <c r="J266" s="7">
        <v>10.14343</v>
      </c>
      <c r="K266" s="7">
        <v>11.735660000000001</v>
      </c>
    </row>
    <row r="267" spans="1:11" x14ac:dyDescent="0.65">
      <c r="A267" s="5" t="s">
        <v>605</v>
      </c>
      <c r="B267" s="5" t="s">
        <v>606</v>
      </c>
      <c r="C267" s="6">
        <v>124323</v>
      </c>
      <c r="D267" s="6">
        <v>23213.49</v>
      </c>
      <c r="E267" s="7">
        <v>18.67192</v>
      </c>
      <c r="F267" s="7">
        <v>17.528569999999998</v>
      </c>
      <c r="G267" s="7">
        <v>19.71744</v>
      </c>
      <c r="H267" s="6">
        <v>13509.42</v>
      </c>
      <c r="I267" s="7">
        <v>10.866389999999999</v>
      </c>
      <c r="J267" s="7">
        <v>10.003740000000001</v>
      </c>
      <c r="K267" s="7">
        <v>11.762920000000001</v>
      </c>
    </row>
    <row r="268" spans="1:11" x14ac:dyDescent="0.65">
      <c r="A268" s="5" t="s">
        <v>607</v>
      </c>
      <c r="B268" s="5" t="s">
        <v>608</v>
      </c>
      <c r="C268" s="6">
        <v>275743</v>
      </c>
      <c r="D268" s="6">
        <v>49991.74</v>
      </c>
      <c r="E268" s="7">
        <v>18.129829999999998</v>
      </c>
      <c r="F268" s="7">
        <v>17.108049999999999</v>
      </c>
      <c r="G268" s="7">
        <v>19.087599999999998</v>
      </c>
      <c r="H268" s="6">
        <v>31993.9</v>
      </c>
      <c r="I268" s="7">
        <v>11.6028</v>
      </c>
      <c r="J268" s="7">
        <v>10.805679999999999</v>
      </c>
      <c r="K268" s="7">
        <v>12.433450000000001</v>
      </c>
    </row>
    <row r="269" spans="1:11" x14ac:dyDescent="0.65">
      <c r="A269" s="5" t="s">
        <v>609</v>
      </c>
      <c r="B269" s="5" t="s">
        <v>610</v>
      </c>
      <c r="C269" s="6">
        <v>86614</v>
      </c>
      <c r="D269" s="6">
        <v>14540.25</v>
      </c>
      <c r="E269" s="7">
        <v>16.787410000000001</v>
      </c>
      <c r="F269" s="7">
        <v>15.80721</v>
      </c>
      <c r="G269" s="7">
        <v>17.722819999999999</v>
      </c>
      <c r="H269" s="6">
        <v>8496.0460000000003</v>
      </c>
      <c r="I269" s="7">
        <v>9.8090899999999994</v>
      </c>
      <c r="J269" s="7">
        <v>9.0585100000000001</v>
      </c>
      <c r="K269" s="7">
        <v>10.596640000000001</v>
      </c>
    </row>
    <row r="270" spans="1:11" x14ac:dyDescent="0.65">
      <c r="A270" s="5" t="s">
        <v>611</v>
      </c>
      <c r="B270" s="5" t="s">
        <v>612</v>
      </c>
      <c r="C270" s="6">
        <v>193630</v>
      </c>
      <c r="D270" s="6">
        <v>30979.17</v>
      </c>
      <c r="E270" s="7">
        <v>15.999160000000002</v>
      </c>
      <c r="F270" s="7">
        <v>15.018110000000002</v>
      </c>
      <c r="G270" s="7">
        <v>16.904499999999999</v>
      </c>
      <c r="H270" s="6">
        <v>17358.62</v>
      </c>
      <c r="I270" s="7">
        <v>8.9648400000000006</v>
      </c>
      <c r="J270" s="7">
        <v>8.2296099999999992</v>
      </c>
      <c r="K270" s="7">
        <v>9.7363300000000006</v>
      </c>
    </row>
    <row r="271" spans="1:11" x14ac:dyDescent="0.65">
      <c r="A271" s="5" t="s">
        <v>613</v>
      </c>
      <c r="B271" s="5" t="s">
        <v>614</v>
      </c>
      <c r="C271" s="6">
        <v>137670</v>
      </c>
      <c r="D271" s="6">
        <v>24438.49</v>
      </c>
      <c r="E271" s="7">
        <v>17.7515</v>
      </c>
      <c r="F271" s="7">
        <v>16.697210000000002</v>
      </c>
      <c r="G271" s="7">
        <v>18.7166</v>
      </c>
      <c r="H271" s="6">
        <v>14731.61</v>
      </c>
      <c r="I271" s="7">
        <v>10.700669999999999</v>
      </c>
      <c r="J271" s="7">
        <v>9.8951200000000004</v>
      </c>
      <c r="K271" s="7">
        <v>11.532439999999999</v>
      </c>
    </row>
    <row r="272" spans="1:11" x14ac:dyDescent="0.65">
      <c r="A272" s="5" t="s">
        <v>615</v>
      </c>
      <c r="B272" s="5" t="s">
        <v>616</v>
      </c>
      <c r="C272" s="6">
        <v>211934</v>
      </c>
      <c r="D272" s="6">
        <v>34979.730000000003</v>
      </c>
      <c r="E272" s="7">
        <v>16.505010000000002</v>
      </c>
      <c r="F272" s="7">
        <v>15.51329</v>
      </c>
      <c r="G272" s="7">
        <v>17.42193</v>
      </c>
      <c r="H272" s="6">
        <v>21226.63</v>
      </c>
      <c r="I272" s="7">
        <v>10.01568</v>
      </c>
      <c r="J272" s="7">
        <v>9.2705599999999997</v>
      </c>
      <c r="K272" s="7">
        <v>10.778890000000001</v>
      </c>
    </row>
    <row r="273" spans="1:11" x14ac:dyDescent="0.65">
      <c r="A273" s="5" t="s">
        <v>617</v>
      </c>
      <c r="B273" s="5" t="s">
        <v>618</v>
      </c>
      <c r="C273" s="6">
        <v>220241</v>
      </c>
      <c r="D273" s="6">
        <v>39129.72</v>
      </c>
      <c r="E273" s="7">
        <v>17.766770000000001</v>
      </c>
      <c r="F273" s="7">
        <v>16.719609999999999</v>
      </c>
      <c r="G273" s="7">
        <v>18.75817</v>
      </c>
      <c r="H273" s="6">
        <v>25006.81</v>
      </c>
      <c r="I273" s="7">
        <v>11.354290000000001</v>
      </c>
      <c r="J273" s="7">
        <v>10.56282</v>
      </c>
      <c r="K273" s="7">
        <v>12.17736</v>
      </c>
    </row>
    <row r="274" spans="1:11" x14ac:dyDescent="0.65">
      <c r="A274" s="5" t="s">
        <v>619</v>
      </c>
      <c r="B274" s="5" t="s">
        <v>620</v>
      </c>
      <c r="C274" s="6">
        <v>77118</v>
      </c>
      <c r="D274" s="6">
        <v>13242.53</v>
      </c>
      <c r="E274" s="7">
        <v>17.171780000000002</v>
      </c>
      <c r="F274" s="7">
        <v>16.170829999999999</v>
      </c>
      <c r="G274" s="7">
        <v>18.0913</v>
      </c>
      <c r="H274" s="6">
        <v>8201.66</v>
      </c>
      <c r="I274" s="7">
        <v>10.635210000000001</v>
      </c>
      <c r="J274" s="7">
        <v>9.8529400000000003</v>
      </c>
      <c r="K274" s="7">
        <v>11.45007</v>
      </c>
    </row>
    <row r="275" spans="1:11" x14ac:dyDescent="0.65">
      <c r="A275" s="5" t="s">
        <v>621</v>
      </c>
      <c r="B275" s="5" t="s">
        <v>622</v>
      </c>
      <c r="C275" s="6">
        <v>83693</v>
      </c>
      <c r="D275" s="6">
        <v>14004.69</v>
      </c>
      <c r="E275" s="7">
        <v>16.733410000000003</v>
      </c>
      <c r="F275" s="7">
        <v>15.72382</v>
      </c>
      <c r="G275" s="7">
        <v>17.694990000000001</v>
      </c>
      <c r="H275" s="6">
        <v>7895.1149999999998</v>
      </c>
      <c r="I275" s="7">
        <v>9.4334199999999999</v>
      </c>
      <c r="J275" s="7">
        <v>8.6658899999999992</v>
      </c>
      <c r="K275" s="7">
        <v>10.214270000000001</v>
      </c>
    </row>
    <row r="276" spans="1:11" x14ac:dyDescent="0.65">
      <c r="A276" s="5" t="s">
        <v>623</v>
      </c>
      <c r="B276" s="5" t="s">
        <v>624</v>
      </c>
      <c r="C276" s="6">
        <v>111370</v>
      </c>
      <c r="D276" s="6">
        <v>20174.95</v>
      </c>
      <c r="E276" s="7">
        <v>18.11525</v>
      </c>
      <c r="F276" s="7">
        <v>17.054169999999999</v>
      </c>
      <c r="G276" s="7">
        <v>19.14218</v>
      </c>
      <c r="H276" s="6">
        <v>12673.16</v>
      </c>
      <c r="I276" s="7">
        <v>11.37933</v>
      </c>
      <c r="J276" s="7">
        <v>10.58121</v>
      </c>
      <c r="K276" s="7">
        <v>12.221129999999999</v>
      </c>
    </row>
    <row r="277" spans="1:11" x14ac:dyDescent="0.65">
      <c r="A277" s="5" t="s">
        <v>625</v>
      </c>
      <c r="B277" s="5" t="s">
        <v>626</v>
      </c>
      <c r="C277" s="6">
        <v>125020</v>
      </c>
      <c r="D277" s="6">
        <v>24345.06</v>
      </c>
      <c r="E277" s="7">
        <v>19.472929999999998</v>
      </c>
      <c r="F277" s="7">
        <v>18.327069999999999</v>
      </c>
      <c r="G277" s="7">
        <v>20.57302</v>
      </c>
      <c r="H277" s="6">
        <v>15057.39</v>
      </c>
      <c r="I277" s="7">
        <v>12.043990000000001</v>
      </c>
      <c r="J277" s="7">
        <v>11.1554</v>
      </c>
      <c r="K277" s="7">
        <v>12.96185</v>
      </c>
    </row>
    <row r="278" spans="1:11" x14ac:dyDescent="0.65">
      <c r="A278" s="5" t="s">
        <v>627</v>
      </c>
      <c r="B278" s="5" t="s">
        <v>628</v>
      </c>
      <c r="C278" s="6">
        <v>167682</v>
      </c>
      <c r="D278" s="6">
        <v>29589.13</v>
      </c>
      <c r="E278" s="7">
        <v>17.645980000000002</v>
      </c>
      <c r="F278" s="7">
        <v>16.614519999999999</v>
      </c>
      <c r="G278" s="7">
        <v>18.63111</v>
      </c>
      <c r="H278" s="6">
        <v>18921.099999999999</v>
      </c>
      <c r="I278" s="7">
        <v>11.28392</v>
      </c>
      <c r="J278" s="7">
        <v>10.49727</v>
      </c>
      <c r="K278" s="7">
        <v>12.10708</v>
      </c>
    </row>
    <row r="279" spans="1:11" x14ac:dyDescent="0.65">
      <c r="A279" s="5" t="s">
        <v>629</v>
      </c>
      <c r="B279" s="5" t="s">
        <v>630</v>
      </c>
      <c r="C279" s="6">
        <v>138285</v>
      </c>
      <c r="D279" s="6">
        <v>27480.46</v>
      </c>
      <c r="E279" s="7">
        <v>19.872340000000001</v>
      </c>
      <c r="F279" s="7">
        <v>18.733050000000002</v>
      </c>
      <c r="G279" s="7">
        <v>20.949909999999999</v>
      </c>
      <c r="H279" s="6">
        <v>17343.93</v>
      </c>
      <c r="I279" s="7">
        <v>12.542159999999999</v>
      </c>
      <c r="J279" s="7">
        <v>11.65706</v>
      </c>
      <c r="K279" s="7">
        <v>13.46367</v>
      </c>
    </row>
    <row r="280" spans="1:11" x14ac:dyDescent="0.65">
      <c r="A280" s="5" t="s">
        <v>631</v>
      </c>
      <c r="B280" s="5" t="s">
        <v>632</v>
      </c>
      <c r="C280" s="6">
        <v>117032</v>
      </c>
      <c r="D280" s="6">
        <v>20685.45</v>
      </c>
      <c r="E280" s="7">
        <v>17.675039999999999</v>
      </c>
      <c r="F280" s="7">
        <v>16.658460000000002</v>
      </c>
      <c r="G280" s="7">
        <v>18.628030000000003</v>
      </c>
      <c r="H280" s="6">
        <v>12350.26</v>
      </c>
      <c r="I280" s="7">
        <v>10.55289</v>
      </c>
      <c r="J280" s="7">
        <v>9.7821699999999989</v>
      </c>
      <c r="K280" s="7">
        <v>11.34309</v>
      </c>
    </row>
    <row r="281" spans="1:11" x14ac:dyDescent="0.65">
      <c r="A281" s="5" t="s">
        <v>633</v>
      </c>
      <c r="B281" s="5" t="s">
        <v>634</v>
      </c>
      <c r="C281" s="6">
        <v>82984</v>
      </c>
      <c r="D281" s="6">
        <v>15003.5</v>
      </c>
      <c r="E281" s="7">
        <v>18.079990000000002</v>
      </c>
      <c r="F281" s="7">
        <v>17.061209999999999</v>
      </c>
      <c r="G281" s="7">
        <v>19.054299999999998</v>
      </c>
      <c r="H281" s="6">
        <v>9196.6949999999997</v>
      </c>
      <c r="I281" s="7">
        <v>11.08249</v>
      </c>
      <c r="J281" s="7">
        <v>10.304790000000001</v>
      </c>
      <c r="K281" s="7">
        <v>11.89457</v>
      </c>
    </row>
    <row r="282" spans="1:11" x14ac:dyDescent="0.65">
      <c r="A282" s="5" t="s">
        <v>635</v>
      </c>
      <c r="B282" s="5" t="s">
        <v>636</v>
      </c>
      <c r="C282" s="6">
        <v>135661</v>
      </c>
      <c r="D282" s="6">
        <v>24939.75</v>
      </c>
      <c r="E282" s="7">
        <v>18.383880000000001</v>
      </c>
      <c r="F282" s="7">
        <v>17.262119999999999</v>
      </c>
      <c r="G282" s="7">
        <v>19.421109999999999</v>
      </c>
      <c r="H282" s="6">
        <v>15634.64</v>
      </c>
      <c r="I282" s="7">
        <v>11.52478</v>
      </c>
      <c r="J282" s="7">
        <v>10.63725</v>
      </c>
      <c r="K282" s="7">
        <v>12.47104</v>
      </c>
    </row>
    <row r="283" spans="1:11" x14ac:dyDescent="0.65">
      <c r="A283" s="5" t="s">
        <v>637</v>
      </c>
      <c r="B283" s="5" t="s">
        <v>638</v>
      </c>
      <c r="C283" s="6">
        <v>88801</v>
      </c>
      <c r="D283" s="6">
        <v>15352.14</v>
      </c>
      <c r="E283" s="7">
        <v>17.288249999999998</v>
      </c>
      <c r="F283" s="7">
        <v>16.25956</v>
      </c>
      <c r="G283" s="7">
        <v>18.281600000000001</v>
      </c>
      <c r="H283" s="6">
        <v>9212.1350000000002</v>
      </c>
      <c r="I283" s="7">
        <v>10.37391</v>
      </c>
      <c r="J283" s="7">
        <v>9.5727000000000011</v>
      </c>
      <c r="K283" s="7">
        <v>11.222189999999999</v>
      </c>
    </row>
    <row r="284" spans="1:11" x14ac:dyDescent="0.65">
      <c r="A284" s="5" t="s">
        <v>639</v>
      </c>
      <c r="B284" s="5" t="s">
        <v>640</v>
      </c>
      <c r="C284" s="6">
        <v>159533</v>
      </c>
      <c r="D284" s="6">
        <v>26695.96</v>
      </c>
      <c r="E284" s="7">
        <v>16.733819999999998</v>
      </c>
      <c r="F284" s="7">
        <v>15.706890000000001</v>
      </c>
      <c r="G284" s="7">
        <v>17.684050000000003</v>
      </c>
      <c r="H284" s="6">
        <v>16420.900000000001</v>
      </c>
      <c r="I284" s="7">
        <v>10.29311</v>
      </c>
      <c r="J284" s="7">
        <v>9.5114099999999997</v>
      </c>
      <c r="K284" s="7">
        <v>11.11965</v>
      </c>
    </row>
    <row r="285" spans="1:11" x14ac:dyDescent="0.65">
      <c r="A285" s="5" t="s">
        <v>641</v>
      </c>
      <c r="B285" s="5" t="s">
        <v>642</v>
      </c>
      <c r="C285" s="6">
        <v>121912</v>
      </c>
      <c r="D285" s="6">
        <v>21261.119999999999</v>
      </c>
      <c r="E285" s="7">
        <v>17.439720000000001</v>
      </c>
      <c r="F285" s="7">
        <v>16.397359999999999</v>
      </c>
      <c r="G285" s="7">
        <v>18.432970000000001</v>
      </c>
      <c r="H285" s="6">
        <v>13002.22</v>
      </c>
      <c r="I285" s="7">
        <v>10.66525</v>
      </c>
      <c r="J285" s="7">
        <v>9.8743300000000005</v>
      </c>
      <c r="K285" s="7">
        <v>11.487909999999999</v>
      </c>
    </row>
    <row r="286" spans="1:11" x14ac:dyDescent="0.65">
      <c r="A286" s="5" t="s">
        <v>643</v>
      </c>
      <c r="B286" s="5" t="s">
        <v>644</v>
      </c>
      <c r="C286" s="6">
        <v>131492</v>
      </c>
      <c r="D286" s="6">
        <v>26538.92</v>
      </c>
      <c r="E286" s="7">
        <v>20.18291</v>
      </c>
      <c r="F286" s="7">
        <v>18.93413</v>
      </c>
      <c r="G286" s="7">
        <v>21.425319999999999</v>
      </c>
      <c r="H286" s="6">
        <v>17858.13</v>
      </c>
      <c r="I286" s="7">
        <v>13.581150000000001</v>
      </c>
      <c r="J286" s="7">
        <v>12.563569999999999</v>
      </c>
      <c r="K286" s="7">
        <v>14.633389999999999</v>
      </c>
    </row>
    <row r="287" spans="1:11" x14ac:dyDescent="0.65">
      <c r="A287" s="5" t="s">
        <v>645</v>
      </c>
      <c r="B287" s="5" t="s">
        <v>646</v>
      </c>
      <c r="C287" s="6">
        <v>64743</v>
      </c>
      <c r="D287" s="6">
        <v>12729.84</v>
      </c>
      <c r="E287" s="7">
        <v>19.662109999999998</v>
      </c>
      <c r="F287" s="7">
        <v>18.572839999999999</v>
      </c>
      <c r="G287" s="7">
        <v>20.719110000000001</v>
      </c>
      <c r="H287" s="6">
        <v>8050.5940000000001</v>
      </c>
      <c r="I287" s="7">
        <v>12.43469</v>
      </c>
      <c r="J287" s="7">
        <v>11.588979999999999</v>
      </c>
      <c r="K287" s="7">
        <v>13.31231</v>
      </c>
    </row>
    <row r="288" spans="1:11" x14ac:dyDescent="0.65">
      <c r="A288" s="5" t="s">
        <v>647</v>
      </c>
      <c r="B288" s="5" t="s">
        <v>648</v>
      </c>
      <c r="C288" s="6">
        <v>263003</v>
      </c>
      <c r="D288" s="6">
        <v>30975.16</v>
      </c>
      <c r="E288" s="7">
        <v>11.77749</v>
      </c>
      <c r="F288" s="7">
        <v>10.725820000000001</v>
      </c>
      <c r="G288" s="7">
        <v>12.766050000000002</v>
      </c>
      <c r="H288" s="6">
        <v>16440.25</v>
      </c>
      <c r="I288" s="7">
        <v>6.2509700000000006</v>
      </c>
      <c r="J288" s="7">
        <v>5.5992800000000003</v>
      </c>
      <c r="K288" s="7">
        <v>6.9428799999999997</v>
      </c>
    </row>
    <row r="289" spans="1:11" x14ac:dyDescent="0.65">
      <c r="A289" s="5" t="s">
        <v>649</v>
      </c>
      <c r="B289" s="5" t="s">
        <v>650</v>
      </c>
      <c r="C289" s="6">
        <v>228466</v>
      </c>
      <c r="D289" s="6">
        <v>37458.17</v>
      </c>
      <c r="E289" s="7">
        <v>16.395509999999998</v>
      </c>
      <c r="F289" s="7">
        <v>15.36843</v>
      </c>
      <c r="G289" s="7">
        <v>17.344989999999999</v>
      </c>
      <c r="H289" s="6">
        <v>21751.58</v>
      </c>
      <c r="I289" s="7">
        <v>9.5207100000000011</v>
      </c>
      <c r="J289" s="7">
        <v>8.7786500000000007</v>
      </c>
      <c r="K289" s="7">
        <v>10.295629999999999</v>
      </c>
    </row>
    <row r="290" spans="1:11" x14ac:dyDescent="0.65">
      <c r="A290" s="5" t="s">
        <v>651</v>
      </c>
      <c r="B290" s="5" t="s">
        <v>652</v>
      </c>
      <c r="C290" s="6">
        <v>115542</v>
      </c>
      <c r="D290" s="6">
        <v>19263.439999999999</v>
      </c>
      <c r="E290" s="7">
        <v>16.672239999999999</v>
      </c>
      <c r="F290" s="7">
        <v>15.620139999999999</v>
      </c>
      <c r="G290" s="7">
        <v>17.668530000000001</v>
      </c>
      <c r="H290" s="6">
        <v>11378.94</v>
      </c>
      <c r="I290" s="7">
        <v>9.8483099999999997</v>
      </c>
      <c r="J290" s="7">
        <v>9.0721300000000014</v>
      </c>
      <c r="K290" s="7">
        <v>10.656450000000001</v>
      </c>
    </row>
    <row r="291" spans="1:11" x14ac:dyDescent="0.65">
      <c r="A291" s="5" t="s">
        <v>653</v>
      </c>
      <c r="B291" s="5" t="s">
        <v>654</v>
      </c>
      <c r="C291" s="6">
        <v>81250</v>
      </c>
      <c r="D291" s="6">
        <v>13420.49</v>
      </c>
      <c r="E291" s="7">
        <v>16.517530000000001</v>
      </c>
      <c r="F291" s="7">
        <v>15.527830000000002</v>
      </c>
      <c r="G291" s="7">
        <v>17.43439</v>
      </c>
      <c r="H291" s="6">
        <v>7666.3969999999999</v>
      </c>
      <c r="I291" s="7">
        <v>9.4355700000000002</v>
      </c>
      <c r="J291" s="7">
        <v>8.7175199999999986</v>
      </c>
      <c r="K291" s="7">
        <v>10.18633</v>
      </c>
    </row>
    <row r="292" spans="1:11" x14ac:dyDescent="0.65">
      <c r="A292" s="5" t="s">
        <v>655</v>
      </c>
      <c r="B292" s="5" t="s">
        <v>656</v>
      </c>
      <c r="C292" s="6">
        <v>122764</v>
      </c>
      <c r="D292" s="6">
        <v>21520.21</v>
      </c>
      <c r="E292" s="7">
        <v>17.52974</v>
      </c>
      <c r="F292" s="7">
        <v>16.493279999999999</v>
      </c>
      <c r="G292" s="7">
        <v>18.517520000000001</v>
      </c>
      <c r="H292" s="6">
        <v>12922.46</v>
      </c>
      <c r="I292" s="7">
        <v>10.526260000000001</v>
      </c>
      <c r="J292" s="7">
        <v>9.7379099999999994</v>
      </c>
      <c r="K292" s="7">
        <v>11.34727</v>
      </c>
    </row>
    <row r="293" spans="1:11" x14ac:dyDescent="0.65">
      <c r="A293" s="5" t="s">
        <v>657</v>
      </c>
      <c r="B293" s="5" t="s">
        <v>658</v>
      </c>
      <c r="C293" s="6">
        <v>327627</v>
      </c>
      <c r="D293" s="6">
        <v>59093</v>
      </c>
      <c r="E293" s="7">
        <v>18.036670000000001</v>
      </c>
      <c r="F293" s="7">
        <v>17.00977</v>
      </c>
      <c r="G293" s="7">
        <v>18.98349</v>
      </c>
      <c r="H293" s="6">
        <v>37484.1</v>
      </c>
      <c r="I293" s="7">
        <v>11.441089999999999</v>
      </c>
      <c r="J293" s="7">
        <v>10.631129999999999</v>
      </c>
      <c r="K293" s="7">
        <v>12.283199999999999</v>
      </c>
    </row>
    <row r="294" spans="1:11" x14ac:dyDescent="0.65">
      <c r="A294" s="5" t="s">
        <v>659</v>
      </c>
      <c r="B294" s="5" t="s">
        <v>660</v>
      </c>
      <c r="C294" s="6">
        <v>270924</v>
      </c>
      <c r="D294" s="6">
        <v>47262.49</v>
      </c>
      <c r="E294" s="7">
        <v>17.444929999999999</v>
      </c>
      <c r="F294" s="7">
        <v>16.420169999999999</v>
      </c>
      <c r="G294" s="7">
        <v>18.399170000000002</v>
      </c>
      <c r="H294" s="6">
        <v>29474.29</v>
      </c>
      <c r="I294" s="7">
        <v>10.87917</v>
      </c>
      <c r="J294" s="7">
        <v>10.069419999999999</v>
      </c>
      <c r="K294" s="7">
        <v>11.73658</v>
      </c>
    </row>
    <row r="295" spans="1:11" x14ac:dyDescent="0.65">
      <c r="A295" s="5" t="s">
        <v>661</v>
      </c>
      <c r="B295" s="5" t="s">
        <v>662</v>
      </c>
      <c r="C295" s="6">
        <v>262566</v>
      </c>
      <c r="D295" s="6">
        <v>36852.639999999999</v>
      </c>
      <c r="E295" s="7">
        <v>14.03557</v>
      </c>
      <c r="F295" s="7">
        <v>13.057789999999999</v>
      </c>
      <c r="G295" s="7">
        <v>14.932449999999999</v>
      </c>
      <c r="H295" s="6">
        <v>20417.41</v>
      </c>
      <c r="I295" s="7">
        <v>7.7761100000000001</v>
      </c>
      <c r="J295" s="7">
        <v>7.1104700000000003</v>
      </c>
      <c r="K295" s="7">
        <v>8.4724500000000003</v>
      </c>
    </row>
    <row r="296" spans="1:11" x14ac:dyDescent="0.65">
      <c r="A296" s="5" t="s">
        <v>663</v>
      </c>
      <c r="B296" s="5" t="s">
        <v>664</v>
      </c>
      <c r="C296" s="6">
        <v>308312</v>
      </c>
      <c r="D296" s="6">
        <v>40667.699999999997</v>
      </c>
      <c r="E296" s="7">
        <v>13.190440000000001</v>
      </c>
      <c r="F296" s="7">
        <v>12.18033</v>
      </c>
      <c r="G296" s="7">
        <v>14.140659999999999</v>
      </c>
      <c r="H296" s="6">
        <v>21718.29</v>
      </c>
      <c r="I296" s="7">
        <v>7.0442599999999995</v>
      </c>
      <c r="J296" s="7">
        <v>6.3601700000000001</v>
      </c>
      <c r="K296" s="7">
        <v>7.7652399999999995</v>
      </c>
    </row>
    <row r="297" spans="1:11" x14ac:dyDescent="0.65">
      <c r="A297" s="5" t="s">
        <v>665</v>
      </c>
      <c r="B297" s="5" t="s">
        <v>666</v>
      </c>
      <c r="C297" s="6">
        <v>203652</v>
      </c>
      <c r="D297" s="6">
        <v>34700.86</v>
      </c>
      <c r="E297" s="7">
        <v>17.039290000000001</v>
      </c>
      <c r="F297" s="7">
        <v>16.047439999999998</v>
      </c>
      <c r="G297" s="7">
        <v>17.962620000000001</v>
      </c>
      <c r="H297" s="6">
        <v>21229.27</v>
      </c>
      <c r="I297" s="7">
        <v>10.424289999999999</v>
      </c>
      <c r="J297" s="7">
        <v>9.6823700000000006</v>
      </c>
      <c r="K297" s="7">
        <v>11.19093</v>
      </c>
    </row>
    <row r="298" spans="1:11" x14ac:dyDescent="0.65">
      <c r="A298" s="5" t="s">
        <v>667</v>
      </c>
      <c r="B298" s="5" t="s">
        <v>668</v>
      </c>
      <c r="C298" s="6">
        <v>138640</v>
      </c>
      <c r="D298" s="6">
        <v>22445</v>
      </c>
      <c r="E298" s="7">
        <v>16.189410000000002</v>
      </c>
      <c r="F298" s="7">
        <v>15.167839999999998</v>
      </c>
      <c r="G298" s="7">
        <v>17.170110000000001</v>
      </c>
      <c r="H298" s="6">
        <v>13418.3</v>
      </c>
      <c r="I298" s="7">
        <v>9.6785200000000007</v>
      </c>
      <c r="J298" s="7">
        <v>8.9348600000000005</v>
      </c>
      <c r="K298" s="7">
        <v>10.454499999999999</v>
      </c>
    </row>
    <row r="299" spans="1:11" x14ac:dyDescent="0.65">
      <c r="A299" s="5" t="s">
        <v>669</v>
      </c>
      <c r="B299" s="5" t="s">
        <v>670</v>
      </c>
      <c r="C299" s="6">
        <v>91732</v>
      </c>
      <c r="D299" s="6">
        <v>13818.36</v>
      </c>
      <c r="E299" s="7">
        <v>15.063840000000001</v>
      </c>
      <c r="F299" s="7">
        <v>14.105899999999998</v>
      </c>
      <c r="G299" s="7">
        <v>15.980600000000001</v>
      </c>
      <c r="H299" s="6">
        <v>8016.7380000000003</v>
      </c>
      <c r="I299" s="7">
        <v>8.7393000000000001</v>
      </c>
      <c r="J299" s="7">
        <v>8.0702200000000008</v>
      </c>
      <c r="K299" s="7">
        <v>9.4332600000000006</v>
      </c>
    </row>
    <row r="300" spans="1:11" x14ac:dyDescent="0.65">
      <c r="A300" s="5" t="s">
        <v>671</v>
      </c>
      <c r="B300" s="5" t="s">
        <v>672</v>
      </c>
      <c r="C300" s="6">
        <v>115670</v>
      </c>
      <c r="D300" s="6">
        <v>22754.16</v>
      </c>
      <c r="E300" s="7">
        <v>19.671620000000001</v>
      </c>
      <c r="F300" s="7">
        <v>18.540300000000002</v>
      </c>
      <c r="G300" s="7">
        <v>20.77027</v>
      </c>
      <c r="H300" s="6">
        <v>15100.02</v>
      </c>
      <c r="I300" s="7">
        <v>13.054399999999999</v>
      </c>
      <c r="J300" s="7">
        <v>12.176869999999999</v>
      </c>
      <c r="K300" s="7">
        <v>13.96876</v>
      </c>
    </row>
    <row r="301" spans="1:11" x14ac:dyDescent="0.65">
      <c r="A301" s="5" t="s">
        <v>673</v>
      </c>
      <c r="B301" s="5" t="s">
        <v>674</v>
      </c>
      <c r="C301" s="6">
        <v>121884</v>
      </c>
      <c r="D301" s="6">
        <v>21123.17</v>
      </c>
      <c r="E301" s="7">
        <v>17.330560000000002</v>
      </c>
      <c r="F301" s="7">
        <v>16.279520000000002</v>
      </c>
      <c r="G301" s="7">
        <v>18.34224</v>
      </c>
      <c r="H301" s="6">
        <v>12216.83</v>
      </c>
      <c r="I301" s="7">
        <v>10.02332</v>
      </c>
      <c r="J301" s="7">
        <v>9.207609999999999</v>
      </c>
      <c r="K301" s="7">
        <v>10.859080000000001</v>
      </c>
    </row>
    <row r="302" spans="1:11" x14ac:dyDescent="0.65">
      <c r="A302" s="5" t="s">
        <v>675</v>
      </c>
      <c r="B302" s="5" t="s">
        <v>676</v>
      </c>
      <c r="C302" s="6">
        <v>151029</v>
      </c>
      <c r="D302" s="6">
        <v>28431.77</v>
      </c>
      <c r="E302" s="7">
        <v>18.825369999999999</v>
      </c>
      <c r="F302" s="7">
        <v>17.693549999999998</v>
      </c>
      <c r="G302" s="7">
        <v>19.885820000000002</v>
      </c>
      <c r="H302" s="6">
        <v>17159.990000000002</v>
      </c>
      <c r="I302" s="7">
        <v>11.36205</v>
      </c>
      <c r="J302" s="7">
        <v>10.496840000000001</v>
      </c>
      <c r="K302" s="7">
        <v>12.28656</v>
      </c>
    </row>
    <row r="303" spans="1:11" x14ac:dyDescent="0.65">
      <c r="A303" s="5" t="s">
        <v>677</v>
      </c>
      <c r="B303" s="5" t="s">
        <v>678</v>
      </c>
      <c r="C303" s="6">
        <v>76100</v>
      </c>
      <c r="D303" s="6">
        <v>13593.6</v>
      </c>
      <c r="E303" s="7">
        <v>17.86281</v>
      </c>
      <c r="F303" s="7">
        <v>16.80002</v>
      </c>
      <c r="G303" s="7">
        <v>18.829499999999999</v>
      </c>
      <c r="H303" s="6">
        <v>8459.1880000000001</v>
      </c>
      <c r="I303" s="7">
        <v>11.115880000000001</v>
      </c>
      <c r="J303" s="7">
        <v>10.285830000000001</v>
      </c>
      <c r="K303" s="7">
        <v>11.98808</v>
      </c>
    </row>
    <row r="304" spans="1:11" x14ac:dyDescent="0.65">
      <c r="A304" s="5" t="s">
        <v>1343</v>
      </c>
      <c r="B304" s="5" t="s">
        <v>680</v>
      </c>
      <c r="C304" s="6">
        <v>112046</v>
      </c>
      <c r="D304" s="6">
        <v>17809.2</v>
      </c>
      <c r="E304" s="7">
        <v>15.894539999999999</v>
      </c>
      <c r="F304" s="7">
        <v>14.90427</v>
      </c>
      <c r="G304" s="7">
        <v>16.844390000000001</v>
      </c>
      <c r="H304" s="6">
        <v>10376.48</v>
      </c>
      <c r="I304" s="7">
        <v>9.2609099999999991</v>
      </c>
      <c r="J304" s="7">
        <v>8.5435599999999994</v>
      </c>
      <c r="K304" s="7">
        <v>10.014389999999999</v>
      </c>
    </row>
    <row r="305" spans="1:11" x14ac:dyDescent="0.65">
      <c r="A305" s="5" t="s">
        <v>681</v>
      </c>
      <c r="B305" s="5" t="s">
        <v>682</v>
      </c>
      <c r="C305" s="6">
        <v>154486</v>
      </c>
      <c r="D305" s="6">
        <v>25610.86</v>
      </c>
      <c r="E305" s="7">
        <v>16.578109999999999</v>
      </c>
      <c r="F305" s="7">
        <v>15.576870000000001</v>
      </c>
      <c r="G305" s="7">
        <v>17.498250000000002</v>
      </c>
      <c r="H305" s="6">
        <v>14717.32</v>
      </c>
      <c r="I305" s="7">
        <v>9.5266400000000004</v>
      </c>
      <c r="J305" s="7">
        <v>8.7868499999999994</v>
      </c>
      <c r="K305" s="7">
        <v>10.283989999999999</v>
      </c>
    </row>
    <row r="306" spans="1:11" x14ac:dyDescent="0.65">
      <c r="A306" s="5" t="s">
        <v>683</v>
      </c>
      <c r="B306" s="5" t="s">
        <v>684</v>
      </c>
      <c r="C306" s="6">
        <v>53859</v>
      </c>
      <c r="D306" s="6">
        <v>10278.07</v>
      </c>
      <c r="E306" s="7">
        <v>19.083279999999998</v>
      </c>
      <c r="F306" s="7">
        <v>18.005090000000003</v>
      </c>
      <c r="G306" s="7">
        <v>20.112550000000002</v>
      </c>
      <c r="H306" s="6">
        <v>6106.674</v>
      </c>
      <c r="I306" s="7">
        <v>11.33826</v>
      </c>
      <c r="J306" s="7">
        <v>10.49178</v>
      </c>
      <c r="K306" s="7">
        <v>12.1988</v>
      </c>
    </row>
    <row r="307" spans="1:11" x14ac:dyDescent="0.65">
      <c r="A307" s="5" t="s">
        <v>685</v>
      </c>
      <c r="B307" s="5" t="s">
        <v>686</v>
      </c>
      <c r="C307" s="6">
        <v>99532</v>
      </c>
      <c r="D307" s="6">
        <v>20235.169999999998</v>
      </c>
      <c r="E307" s="7">
        <v>20.330309999999997</v>
      </c>
      <c r="F307" s="7">
        <v>19.122520000000002</v>
      </c>
      <c r="G307" s="7">
        <v>21.520220000000002</v>
      </c>
      <c r="H307" s="6">
        <v>12484.77</v>
      </c>
      <c r="I307" s="7">
        <v>12.543470000000001</v>
      </c>
      <c r="J307" s="7">
        <v>11.545950000000001</v>
      </c>
      <c r="K307" s="7">
        <v>13.552390000000001</v>
      </c>
    </row>
    <row r="308" spans="1:11" x14ac:dyDescent="0.65">
      <c r="A308" s="5" t="s">
        <v>687</v>
      </c>
      <c r="B308" s="5" t="s">
        <v>688</v>
      </c>
      <c r="C308" s="6">
        <v>110925</v>
      </c>
      <c r="D308" s="6">
        <v>19424.580000000002</v>
      </c>
      <c r="E308" s="7">
        <v>17.51145</v>
      </c>
      <c r="F308" s="7">
        <v>16.511620000000001</v>
      </c>
      <c r="G308" s="7">
        <v>18.443729999999999</v>
      </c>
      <c r="H308" s="6">
        <v>11495.73</v>
      </c>
      <c r="I308" s="7">
        <v>10.363519999999999</v>
      </c>
      <c r="J308" s="7">
        <v>9.6130300000000002</v>
      </c>
      <c r="K308" s="7">
        <v>11.13372</v>
      </c>
    </row>
    <row r="309" spans="1:11" x14ac:dyDescent="0.65">
      <c r="A309" s="5" t="s">
        <v>689</v>
      </c>
      <c r="B309" s="5" t="s">
        <v>690</v>
      </c>
      <c r="C309" s="6">
        <v>90047</v>
      </c>
      <c r="D309" s="6">
        <v>16963.169999999998</v>
      </c>
      <c r="E309" s="7">
        <v>18.83813</v>
      </c>
      <c r="F309" s="7">
        <v>17.78481</v>
      </c>
      <c r="G309" s="7">
        <v>19.844529999999999</v>
      </c>
      <c r="H309" s="6">
        <v>10680.03</v>
      </c>
      <c r="I309" s="7">
        <v>11.86051</v>
      </c>
      <c r="J309" s="7">
        <v>11.056559999999999</v>
      </c>
      <c r="K309" s="7">
        <v>12.69641</v>
      </c>
    </row>
    <row r="310" spans="1:11" x14ac:dyDescent="0.65">
      <c r="A310" s="5" t="s">
        <v>691</v>
      </c>
      <c r="B310" s="5" t="s">
        <v>692</v>
      </c>
      <c r="C310" s="6">
        <v>107118</v>
      </c>
      <c r="D310" s="6">
        <v>18800.5</v>
      </c>
      <c r="E310" s="7">
        <v>17.551200000000001</v>
      </c>
      <c r="F310" s="7">
        <v>16.513720000000003</v>
      </c>
      <c r="G310" s="7">
        <v>18.530650000000001</v>
      </c>
      <c r="H310" s="6">
        <v>11385.59</v>
      </c>
      <c r="I310" s="7">
        <v>10.629020000000001</v>
      </c>
      <c r="J310" s="7">
        <v>9.8496000000000006</v>
      </c>
      <c r="K310" s="7">
        <v>11.43526</v>
      </c>
    </row>
    <row r="311" spans="1:11" x14ac:dyDescent="0.65">
      <c r="A311" s="5" t="s">
        <v>693</v>
      </c>
      <c r="B311" s="5" t="s">
        <v>694</v>
      </c>
      <c r="C311" s="6">
        <v>34559</v>
      </c>
      <c r="D311" s="6">
        <v>7408.3280000000004</v>
      </c>
      <c r="E311" s="7">
        <v>21.43675</v>
      </c>
      <c r="F311" s="7">
        <v>20.045089999999998</v>
      </c>
      <c r="G311" s="7">
        <v>22.86298</v>
      </c>
      <c r="H311" s="6">
        <v>4996.0360000000001</v>
      </c>
      <c r="I311" s="7">
        <v>14.45654</v>
      </c>
      <c r="J311" s="7">
        <v>13.27373</v>
      </c>
      <c r="K311" s="7">
        <v>15.669</v>
      </c>
    </row>
    <row r="312" spans="1:11" x14ac:dyDescent="0.65">
      <c r="A312" s="5" t="s">
        <v>695</v>
      </c>
      <c r="B312" s="5" t="s">
        <v>696</v>
      </c>
      <c r="C312" s="6">
        <v>223858</v>
      </c>
      <c r="D312" s="6">
        <v>31674.55</v>
      </c>
      <c r="E312" s="7">
        <v>14.1494</v>
      </c>
      <c r="F312" s="7">
        <v>13.164960000000001</v>
      </c>
      <c r="G312" s="7">
        <v>15.0707</v>
      </c>
      <c r="H312" s="6">
        <v>17009.13</v>
      </c>
      <c r="I312" s="7">
        <v>7.5981800000000002</v>
      </c>
      <c r="J312" s="7">
        <v>6.9016900000000003</v>
      </c>
      <c r="K312" s="7">
        <v>8.3367599999999999</v>
      </c>
    </row>
    <row r="313" spans="1:11" x14ac:dyDescent="0.65">
      <c r="A313" s="5" t="s">
        <v>697</v>
      </c>
      <c r="B313" s="5" t="s">
        <v>698</v>
      </c>
      <c r="C313" s="6">
        <v>65029</v>
      </c>
      <c r="D313" s="6">
        <v>12542.65</v>
      </c>
      <c r="E313" s="7">
        <v>19.287770000000002</v>
      </c>
      <c r="F313" s="7">
        <v>18.12284</v>
      </c>
      <c r="G313" s="7">
        <v>20.400950000000002</v>
      </c>
      <c r="H313" s="6">
        <v>7998.5860000000002</v>
      </c>
      <c r="I313" s="7">
        <v>12.300030000000001</v>
      </c>
      <c r="J313" s="7">
        <v>11.403280000000001</v>
      </c>
      <c r="K313" s="7">
        <v>13.220270000000001</v>
      </c>
    </row>
    <row r="314" spans="1:11" x14ac:dyDescent="0.65">
      <c r="A314" s="5" t="s">
        <v>699</v>
      </c>
      <c r="B314" s="5" t="s">
        <v>700</v>
      </c>
      <c r="C314" s="6">
        <v>318670</v>
      </c>
      <c r="D314" s="6">
        <v>56641.37</v>
      </c>
      <c r="E314" s="7">
        <v>17.7743</v>
      </c>
      <c r="F314" s="7">
        <v>16.761039999999998</v>
      </c>
      <c r="G314" s="7">
        <v>18.712160000000001</v>
      </c>
      <c r="H314" s="6">
        <v>35289.660000000003</v>
      </c>
      <c r="I314" s="7">
        <v>11.07405</v>
      </c>
      <c r="J314" s="7">
        <v>10.290939999999999</v>
      </c>
      <c r="K314" s="7">
        <v>11.88752</v>
      </c>
    </row>
    <row r="315" spans="1:11" x14ac:dyDescent="0.65">
      <c r="A315" s="5" t="s">
        <v>701</v>
      </c>
      <c r="B315" s="5" t="s">
        <v>702</v>
      </c>
      <c r="C315" s="6">
        <v>476816</v>
      </c>
      <c r="D315" s="6">
        <v>83506.3</v>
      </c>
      <c r="E315" s="7">
        <v>17.51332</v>
      </c>
      <c r="F315" s="7">
        <v>16.490079999999999</v>
      </c>
      <c r="G315" s="7">
        <v>18.459310000000002</v>
      </c>
      <c r="H315" s="6">
        <v>49027.15</v>
      </c>
      <c r="I315" s="7">
        <v>10.2822</v>
      </c>
      <c r="J315" s="7">
        <v>9.51614</v>
      </c>
      <c r="K315" s="7">
        <v>11.079690000000001</v>
      </c>
    </row>
    <row r="316" spans="1:11" x14ac:dyDescent="0.65">
      <c r="A316" s="5" t="s">
        <v>703</v>
      </c>
      <c r="B316" s="5" t="s">
        <v>704</v>
      </c>
      <c r="C316" s="6">
        <v>117702</v>
      </c>
      <c r="D316" s="6">
        <v>20007.490000000002</v>
      </c>
      <c r="E316" s="7">
        <v>16.998429999999999</v>
      </c>
      <c r="F316" s="7">
        <v>15.95181</v>
      </c>
      <c r="G316" s="7">
        <v>17.992850000000001</v>
      </c>
      <c r="H316" s="6">
        <v>11360.72</v>
      </c>
      <c r="I316" s="7">
        <v>9.652099999999999</v>
      </c>
      <c r="J316" s="7">
        <v>8.8585700000000003</v>
      </c>
      <c r="K316" s="7">
        <v>10.461910000000001</v>
      </c>
    </row>
    <row r="317" spans="1:11" x14ac:dyDescent="0.65">
      <c r="A317" s="5" t="s">
        <v>705</v>
      </c>
      <c r="B317" s="5" t="s">
        <v>706</v>
      </c>
      <c r="C317" s="6">
        <v>145822</v>
      </c>
      <c r="D317" s="6">
        <v>23893.360000000001</v>
      </c>
      <c r="E317" s="7">
        <v>16.385290000000001</v>
      </c>
      <c r="F317" s="7">
        <v>15.34999</v>
      </c>
      <c r="G317" s="7">
        <v>17.356669999999998</v>
      </c>
      <c r="H317" s="6">
        <v>13455.89</v>
      </c>
      <c r="I317" s="7">
        <v>9.2276100000000003</v>
      </c>
      <c r="J317" s="7">
        <v>8.4579699999999995</v>
      </c>
      <c r="K317" s="7">
        <v>10.0214</v>
      </c>
    </row>
    <row r="318" spans="1:11" x14ac:dyDescent="0.65">
      <c r="A318" s="5" t="s">
        <v>707</v>
      </c>
      <c r="B318" s="5" t="s">
        <v>708</v>
      </c>
      <c r="C318" s="6">
        <v>320229</v>
      </c>
      <c r="D318" s="6">
        <v>56821.13</v>
      </c>
      <c r="E318" s="7">
        <v>17.7439</v>
      </c>
      <c r="F318" s="7">
        <v>16.691939999999999</v>
      </c>
      <c r="G318" s="7">
        <v>18.721720000000001</v>
      </c>
      <c r="H318" s="6">
        <v>35006.129999999997</v>
      </c>
      <c r="I318" s="7">
        <v>10.93159</v>
      </c>
      <c r="J318" s="7">
        <v>10.155279999999999</v>
      </c>
      <c r="K318" s="7">
        <v>11.7409</v>
      </c>
    </row>
    <row r="319" spans="1:11" x14ac:dyDescent="0.65">
      <c r="A319" s="5" t="s">
        <v>709</v>
      </c>
      <c r="B319" s="5" t="s">
        <v>710</v>
      </c>
      <c r="C319" s="6">
        <v>99377</v>
      </c>
      <c r="D319" s="6">
        <v>16210.95</v>
      </c>
      <c r="E319" s="7">
        <v>16.312579999999997</v>
      </c>
      <c r="F319" s="7">
        <v>15.254880000000002</v>
      </c>
      <c r="G319" s="7">
        <v>17.356540000000003</v>
      </c>
      <c r="H319" s="6">
        <v>9579.8119999999999</v>
      </c>
      <c r="I319" s="7">
        <v>9.6398700000000002</v>
      </c>
      <c r="J319" s="7">
        <v>8.8207400000000007</v>
      </c>
      <c r="K319" s="7">
        <v>10.47805</v>
      </c>
    </row>
    <row r="320" spans="1:11" x14ac:dyDescent="0.65">
      <c r="A320" s="5" t="s">
        <v>711</v>
      </c>
      <c r="B320" s="5" t="s">
        <v>712</v>
      </c>
      <c r="C320" s="6">
        <v>156663</v>
      </c>
      <c r="D320" s="6">
        <v>26042.91</v>
      </c>
      <c r="E320" s="7">
        <v>16.623519999999999</v>
      </c>
      <c r="F320" s="7">
        <v>15.59023</v>
      </c>
      <c r="G320" s="7">
        <v>17.607120000000002</v>
      </c>
      <c r="H320" s="6">
        <v>14853.63</v>
      </c>
      <c r="I320" s="7">
        <v>9.4812599999999989</v>
      </c>
      <c r="J320" s="7">
        <v>8.6796399999999991</v>
      </c>
      <c r="K320" s="7">
        <v>10.314310000000001</v>
      </c>
    </row>
    <row r="321" spans="1:11" x14ac:dyDescent="0.65">
      <c r="A321" s="5" t="s">
        <v>713</v>
      </c>
      <c r="B321" s="5" t="s">
        <v>714</v>
      </c>
      <c r="C321" s="6">
        <v>250970</v>
      </c>
      <c r="D321" s="6">
        <v>42103.199999999997</v>
      </c>
      <c r="E321" s="7">
        <v>16.77619</v>
      </c>
      <c r="F321" s="7">
        <v>15.78332</v>
      </c>
      <c r="G321" s="7">
        <v>17.700689999999998</v>
      </c>
      <c r="H321" s="6">
        <v>25884.38</v>
      </c>
      <c r="I321" s="7">
        <v>10.31373</v>
      </c>
      <c r="J321" s="7">
        <v>9.536010000000001</v>
      </c>
      <c r="K321" s="7">
        <v>11.12678</v>
      </c>
    </row>
    <row r="322" spans="1:11" x14ac:dyDescent="0.65">
      <c r="A322" s="5" t="s">
        <v>715</v>
      </c>
      <c r="B322" s="5" t="s">
        <v>716</v>
      </c>
      <c r="C322" s="6">
        <v>99604</v>
      </c>
      <c r="D322" s="6">
        <v>16201.43</v>
      </c>
      <c r="E322" s="7">
        <v>16.26585</v>
      </c>
      <c r="F322" s="7">
        <v>15.296580000000001</v>
      </c>
      <c r="G322" s="7">
        <v>17.16986</v>
      </c>
      <c r="H322" s="6">
        <v>9668.027</v>
      </c>
      <c r="I322" s="7">
        <v>9.7064699999999995</v>
      </c>
      <c r="J322" s="7">
        <v>8.9982500000000005</v>
      </c>
      <c r="K322" s="7">
        <v>10.44624</v>
      </c>
    </row>
    <row r="323" spans="1:11" x14ac:dyDescent="0.65">
      <c r="A323" s="5" t="s">
        <v>717</v>
      </c>
      <c r="B323" s="5" t="s">
        <v>718</v>
      </c>
      <c r="C323" s="6">
        <v>105661</v>
      </c>
      <c r="D323" s="6">
        <v>19209.36</v>
      </c>
      <c r="E323" s="7">
        <v>18.18018</v>
      </c>
      <c r="F323" s="7">
        <v>17.093779999999999</v>
      </c>
      <c r="G323" s="7">
        <v>19.22035</v>
      </c>
      <c r="H323" s="6">
        <v>11715.13</v>
      </c>
      <c r="I323" s="7">
        <v>11.087470000000001</v>
      </c>
      <c r="J323" s="7">
        <v>10.25784</v>
      </c>
      <c r="K323" s="7">
        <v>11.951169999999999</v>
      </c>
    </row>
    <row r="324" spans="1:11" x14ac:dyDescent="0.65">
      <c r="A324" s="5" t="s">
        <v>719</v>
      </c>
      <c r="B324" s="5" t="s">
        <v>720</v>
      </c>
      <c r="C324" s="6">
        <v>117670</v>
      </c>
      <c r="D324" s="6">
        <v>22207.7</v>
      </c>
      <c r="E324" s="7">
        <v>18.872859999999999</v>
      </c>
      <c r="F324" s="7">
        <v>17.846550000000001</v>
      </c>
      <c r="G324" s="7">
        <v>19.848869999999998</v>
      </c>
      <c r="H324" s="6">
        <v>13545.51</v>
      </c>
      <c r="I324" s="7">
        <v>11.51144</v>
      </c>
      <c r="J324" s="7">
        <v>10.7087</v>
      </c>
      <c r="K324" s="7">
        <v>12.34041</v>
      </c>
    </row>
    <row r="325" spans="1:11" x14ac:dyDescent="0.65">
      <c r="A325" s="5" t="s">
        <v>721</v>
      </c>
      <c r="B325" s="5" t="s">
        <v>722</v>
      </c>
      <c r="C325" s="6">
        <v>173306</v>
      </c>
      <c r="D325" s="6">
        <v>28653.94</v>
      </c>
      <c r="E325" s="7">
        <v>16.533729999999998</v>
      </c>
      <c r="F325" s="7">
        <v>15.55659</v>
      </c>
      <c r="G325" s="7">
        <v>17.457700000000003</v>
      </c>
      <c r="H325" s="6">
        <v>16791.7</v>
      </c>
      <c r="I325" s="7">
        <v>9.6890400000000003</v>
      </c>
      <c r="J325" s="7">
        <v>8.9599799999999998</v>
      </c>
      <c r="K325" s="7">
        <v>10.461919999999999</v>
      </c>
    </row>
    <row r="326" spans="1:11" x14ac:dyDescent="0.65">
      <c r="A326" s="5" t="s">
        <v>723</v>
      </c>
      <c r="B326" s="5" t="s">
        <v>724</v>
      </c>
      <c r="C326" s="6">
        <v>107889</v>
      </c>
      <c r="D326" s="6">
        <v>20677.009999999998</v>
      </c>
      <c r="E326" s="7">
        <v>19.16508</v>
      </c>
      <c r="F326" s="7">
        <v>18.065449999999998</v>
      </c>
      <c r="G326" s="7">
        <v>20.195740000000001</v>
      </c>
      <c r="H326" s="6">
        <v>12588.59</v>
      </c>
      <c r="I326" s="7">
        <v>11.668090000000001</v>
      </c>
      <c r="J326" s="7">
        <v>10.817490000000001</v>
      </c>
      <c r="K326" s="7">
        <v>12.562119999999998</v>
      </c>
    </row>
    <row r="327" spans="1:11" x14ac:dyDescent="0.65">
      <c r="A327" s="5" t="s">
        <v>725</v>
      </c>
      <c r="B327" s="5" t="s">
        <v>726</v>
      </c>
      <c r="C327" s="6">
        <v>98074</v>
      </c>
      <c r="D327" s="6">
        <v>18481.900000000001</v>
      </c>
      <c r="E327" s="7">
        <v>18.844849999999997</v>
      </c>
      <c r="F327" s="7">
        <v>17.773350000000001</v>
      </c>
      <c r="G327" s="7">
        <v>19.87341</v>
      </c>
      <c r="H327" s="6">
        <v>11804.13</v>
      </c>
      <c r="I327" s="7">
        <v>12.03594</v>
      </c>
      <c r="J327" s="7">
        <v>11.22235</v>
      </c>
      <c r="K327" s="7">
        <v>12.870480000000001</v>
      </c>
    </row>
    <row r="328" spans="1:11" x14ac:dyDescent="0.65">
      <c r="A328" s="5" t="s">
        <v>727</v>
      </c>
      <c r="B328" s="5" t="s">
        <v>728</v>
      </c>
      <c r="C328" s="6">
        <v>200018</v>
      </c>
      <c r="D328" s="6">
        <v>32831.269999999997</v>
      </c>
      <c r="E328" s="7">
        <v>16.414159999999999</v>
      </c>
      <c r="F328" s="7">
        <v>15.40109</v>
      </c>
      <c r="G328" s="7">
        <v>17.349149999999998</v>
      </c>
      <c r="H328" s="6">
        <v>19112.23</v>
      </c>
      <c r="I328" s="7">
        <v>9.5552499999999991</v>
      </c>
      <c r="J328" s="7">
        <v>8.8303499999999993</v>
      </c>
      <c r="K328" s="7">
        <v>10.31507</v>
      </c>
    </row>
    <row r="329" spans="1:11" s="47" customFormat="1" x14ac:dyDescent="0.65">
      <c r="B329" s="47" t="s">
        <v>729</v>
      </c>
      <c r="C329" s="48" t="s">
        <v>50</v>
      </c>
      <c r="D329" s="48" t="s">
        <v>51</v>
      </c>
      <c r="E329" s="47" t="s">
        <v>52</v>
      </c>
      <c r="F329" s="47" t="s">
        <v>57</v>
      </c>
      <c r="G329" s="47" t="s">
        <v>57</v>
      </c>
      <c r="H329" s="48" t="s">
        <v>53</v>
      </c>
      <c r="I329" s="47" t="s">
        <v>54</v>
      </c>
      <c r="J329" s="47" t="s">
        <v>57</v>
      </c>
      <c r="K329" s="47" t="s">
        <v>57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914A-9754-4638-BABE-5D416106BF01}">
  <dimension ref="A1:S325"/>
  <sheetViews>
    <sheetView zoomScale="60" zoomScaleNormal="60" workbookViewId="0">
      <selection activeCell="C2" sqref="C2"/>
    </sheetView>
  </sheetViews>
  <sheetFormatPr defaultColWidth="9.1328125" defaultRowHeight="15.25" x14ac:dyDescent="0.65"/>
  <cols>
    <col min="1" max="1" width="14.7265625" style="5" customWidth="1"/>
    <col min="2" max="2" width="53.26953125" style="5" customWidth="1"/>
    <col min="3" max="3" width="26.1328125" style="5" bestFit="1" customWidth="1"/>
    <col min="4" max="4" width="20.1328125" style="5" customWidth="1"/>
    <col min="5" max="5" width="25.40625" style="5" customWidth="1"/>
    <col min="6" max="6" width="18.26953125" style="5" customWidth="1"/>
    <col min="7" max="7" width="18.1328125" style="5" customWidth="1"/>
    <col min="8" max="8" width="19.26953125" style="5" customWidth="1"/>
    <col min="9" max="9" width="32.40625" style="5" customWidth="1"/>
    <col min="10" max="10" width="19.54296875" style="5" customWidth="1"/>
    <col min="11" max="11" width="19.40625" style="5" customWidth="1"/>
    <col min="12" max="12" width="9.1328125" style="5"/>
    <col min="13" max="13" width="71.26953125" style="5" bestFit="1" customWidth="1"/>
    <col min="14" max="14" width="27.7265625" style="5" bestFit="1" customWidth="1"/>
    <col min="15" max="15" width="36" style="5" bestFit="1" customWidth="1"/>
    <col min="16" max="16" width="26.86328125" style="5" bestFit="1" customWidth="1"/>
    <col min="17" max="17" width="33.40625" style="5" bestFit="1" customWidth="1"/>
    <col min="18" max="18" width="25.7265625" style="5" bestFit="1" customWidth="1"/>
    <col min="19" max="19" width="42.40625" style="5" bestFit="1" customWidth="1"/>
    <col min="20" max="16384" width="9.1328125" style="5"/>
  </cols>
  <sheetData>
    <row r="1" spans="1:19" ht="15.5" x14ac:dyDescent="0.7">
      <c r="A1" s="1" t="s">
        <v>1344</v>
      </c>
    </row>
    <row r="2" spans="1:19" ht="15.5" x14ac:dyDescent="0.7">
      <c r="A2" s="4" t="s">
        <v>1345</v>
      </c>
      <c r="B2" s="4" t="s">
        <v>1346</v>
      </c>
      <c r="C2" s="4" t="s">
        <v>1347</v>
      </c>
      <c r="D2" s="4" t="s">
        <v>37</v>
      </c>
      <c r="E2" s="4" t="s">
        <v>38</v>
      </c>
      <c r="F2" s="4" t="s">
        <v>64</v>
      </c>
      <c r="G2" s="4" t="s">
        <v>65</v>
      </c>
      <c r="H2" s="4" t="s">
        <v>25</v>
      </c>
      <c r="I2" s="4" t="s">
        <v>39</v>
      </c>
      <c r="J2" s="4" t="s">
        <v>66</v>
      </c>
      <c r="K2" s="4" t="s">
        <v>67</v>
      </c>
      <c r="M2" s="4" t="s">
        <v>740</v>
      </c>
      <c r="N2" s="4" t="s">
        <v>741</v>
      </c>
      <c r="O2" s="4" t="s">
        <v>1347</v>
      </c>
      <c r="P2" s="4" t="s">
        <v>37</v>
      </c>
      <c r="Q2" s="4" t="s">
        <v>38</v>
      </c>
      <c r="R2" s="4" t="s">
        <v>25</v>
      </c>
      <c r="S2" s="4" t="s">
        <v>39</v>
      </c>
    </row>
    <row r="3" spans="1:19" x14ac:dyDescent="0.65">
      <c r="A3" s="5" t="s">
        <v>742</v>
      </c>
      <c r="B3" s="5" t="s">
        <v>743</v>
      </c>
      <c r="C3" s="6">
        <v>155367</v>
      </c>
      <c r="D3" s="6">
        <v>27729.918705815599</v>
      </c>
      <c r="E3" s="7">
        <v>17.848010649504399</v>
      </c>
      <c r="F3" s="7">
        <v>16.8206378817558</v>
      </c>
      <c r="G3" s="7">
        <v>18.8040152192116</v>
      </c>
      <c r="H3" s="6">
        <v>16818.255750037901</v>
      </c>
      <c r="I3" s="24">
        <v>9.9506608780984607</v>
      </c>
      <c r="J3" s="24">
        <v>9.2045210301876104</v>
      </c>
      <c r="K3" s="24">
        <v>10.7938885688782</v>
      </c>
      <c r="M3" s="5" t="s">
        <v>744</v>
      </c>
      <c r="N3" s="5" t="s">
        <v>745</v>
      </c>
      <c r="O3" s="6">
        <v>183653</v>
      </c>
      <c r="P3" s="6">
        <v>27414.674538867701</v>
      </c>
      <c r="Q3" s="7">
        <f>Table311121314[[#This Row],[Cases (general)]]/Table311121314[[#This Row],[Population (all ages) Mid-Year 2012]]*100</f>
        <v>14.927430828174709</v>
      </c>
      <c r="R3" s="10">
        <v>16654.449381132799</v>
      </c>
      <c r="S3" s="27">
        <f>Table311121314[[#This Row],[Cases (severe)]]/Table311121314[[#This Row],[Population (all ages) Mid-Year 2012]]*100</f>
        <v>9.068433067324138</v>
      </c>
    </row>
    <row r="4" spans="1:19" x14ac:dyDescent="0.65">
      <c r="A4" s="5" t="s">
        <v>746</v>
      </c>
      <c r="B4" s="5" t="s">
        <v>747</v>
      </c>
      <c r="C4" s="6">
        <v>121380</v>
      </c>
      <c r="D4" s="6">
        <v>21185.951395886601</v>
      </c>
      <c r="E4" s="7">
        <v>17.454235785044101</v>
      </c>
      <c r="F4" s="7">
        <v>16.502170264720899</v>
      </c>
      <c r="G4" s="7">
        <v>18.465842306613901</v>
      </c>
      <c r="H4" s="6">
        <v>13099.336735999201</v>
      </c>
      <c r="I4" s="24">
        <v>9.7642595964316605</v>
      </c>
      <c r="J4" s="24">
        <v>9.0117760002613103</v>
      </c>
      <c r="K4" s="24">
        <v>10.6520771980286</v>
      </c>
      <c r="M4" s="5" t="s">
        <v>748</v>
      </c>
      <c r="N4" s="5" t="s">
        <v>749</v>
      </c>
      <c r="O4" s="6">
        <v>244940</v>
      </c>
      <c r="P4" s="6">
        <v>45490.149448899203</v>
      </c>
      <c r="Q4" s="7">
        <f>Table311121314[[#This Row],[Cases (general)]]/Table311121314[[#This Row],[Population (all ages) Mid-Year 2012]]*100</f>
        <v>18.571956172490896</v>
      </c>
      <c r="R4" s="10">
        <v>28950.5628503894</v>
      </c>
      <c r="S4" s="27">
        <f>Table311121314[[#This Row],[Cases (severe)]]/Table311121314[[#This Row],[Population (all ages) Mid-Year 2012]]*100</f>
        <v>11.819450824850739</v>
      </c>
    </row>
    <row r="5" spans="1:19" x14ac:dyDescent="0.65">
      <c r="A5" s="5" t="s">
        <v>750</v>
      </c>
      <c r="B5" s="5" t="s">
        <v>751</v>
      </c>
      <c r="C5" s="6">
        <v>196903</v>
      </c>
      <c r="D5" s="6">
        <v>33333.786799927097</v>
      </c>
      <c r="E5" s="7">
        <v>16.929039577826199</v>
      </c>
      <c r="F5" s="7">
        <v>16.050404310226398</v>
      </c>
      <c r="G5" s="7">
        <v>17.898361384868601</v>
      </c>
      <c r="H5" s="6">
        <v>19679.374296989801</v>
      </c>
      <c r="I5" s="24">
        <v>0</v>
      </c>
      <c r="J5" s="24">
        <v>0</v>
      </c>
      <c r="K5" s="24">
        <v>0</v>
      </c>
      <c r="M5" s="5" t="s">
        <v>752</v>
      </c>
      <c r="N5" s="5" t="s">
        <v>753</v>
      </c>
      <c r="O5" s="6">
        <v>261624</v>
      </c>
      <c r="P5" s="6">
        <v>44909.529744551903</v>
      </c>
      <c r="Q5" s="7">
        <f>Table311121314[[#This Row],[Cases (general)]]/Table311121314[[#This Row],[Population (all ages) Mid-Year 2012]]*100</f>
        <v>17.165676598688158</v>
      </c>
      <c r="R5" s="10">
        <v>27051.8325785181</v>
      </c>
      <c r="S5" s="27">
        <f>Table311121314[[#This Row],[Cases (severe)]]/Table311121314[[#This Row],[Population (all ages) Mid-Year 2012]]*100</f>
        <v>10.339965973503233</v>
      </c>
    </row>
    <row r="6" spans="1:19" x14ac:dyDescent="0.65">
      <c r="A6" s="5" t="s">
        <v>754</v>
      </c>
      <c r="B6" s="5" t="s">
        <v>755</v>
      </c>
      <c r="C6" s="6">
        <v>183653</v>
      </c>
      <c r="D6" s="6">
        <v>27414.674538867701</v>
      </c>
      <c r="E6" s="7">
        <v>14.927430828174701</v>
      </c>
      <c r="F6" s="7">
        <v>13.983196020126302</v>
      </c>
      <c r="G6" s="7">
        <v>15.929782390594498</v>
      </c>
      <c r="H6" s="6">
        <v>16654.449381132799</v>
      </c>
      <c r="I6" s="24">
        <v>12.297520047900399</v>
      </c>
      <c r="J6" s="24">
        <v>11.464665830135299</v>
      </c>
      <c r="K6" s="24">
        <v>13.242076337337499</v>
      </c>
      <c r="M6" s="5" t="s">
        <v>756</v>
      </c>
      <c r="N6" s="5" t="s">
        <v>757</v>
      </c>
      <c r="O6" s="6">
        <v>99454</v>
      </c>
      <c r="P6" s="6">
        <v>18598.460266164901</v>
      </c>
      <c r="Q6" s="7">
        <f>Table311121314[[#This Row],[Cases (general)]]/Table311121314[[#This Row],[Population (all ages) Mid-Year 2012]]*100</f>
        <v>18.700565352992239</v>
      </c>
      <c r="R6" s="10">
        <v>12264.0515365558</v>
      </c>
      <c r="S6" s="27">
        <f>Table311121314[[#This Row],[Cases (severe)]]/Table311121314[[#This Row],[Population (all ages) Mid-Year 2012]]*100</f>
        <v>12.331380876139523</v>
      </c>
    </row>
    <row r="7" spans="1:19" x14ac:dyDescent="0.65">
      <c r="A7" s="5" t="s">
        <v>758</v>
      </c>
      <c r="B7" s="5" t="s">
        <v>759</v>
      </c>
      <c r="C7" s="6">
        <v>369315</v>
      </c>
      <c r="D7" s="6">
        <v>56407.671856109497</v>
      </c>
      <c r="E7" s="7">
        <v>15.273593505844499</v>
      </c>
      <c r="F7" s="7">
        <v>14.3854901194572</v>
      </c>
      <c r="G7" s="7">
        <v>16.311950981616999</v>
      </c>
      <c r="H7" s="6">
        <v>32867.158098815402</v>
      </c>
      <c r="I7" s="24">
        <v>11.7852313542699</v>
      </c>
      <c r="J7" s="24">
        <v>10.9709843993187</v>
      </c>
      <c r="K7" s="24">
        <v>12.702222168445601</v>
      </c>
      <c r="M7" s="5" t="s">
        <v>760</v>
      </c>
      <c r="N7" s="5" t="s">
        <v>761</v>
      </c>
      <c r="O7" s="6">
        <v>850924</v>
      </c>
      <c r="P7" s="6">
        <v>148269.4285750101</v>
      </c>
      <c r="Q7" s="7">
        <f>Table311121314[[#This Row],[Cases (general)]]/Table311121314[[#This Row],[Population (all ages) Mid-Year 2012]]*100</f>
        <v>17.424520706315736</v>
      </c>
      <c r="R7" s="10">
        <v>88855.383843510004</v>
      </c>
      <c r="S7" s="27">
        <f>Table311121314[[#This Row],[Cases (severe)]]/Table311121314[[#This Row],[Population (all ages) Mid-Year 2012]]*100</f>
        <v>10.442223258893863</v>
      </c>
    </row>
    <row r="8" spans="1:19" x14ac:dyDescent="0.65">
      <c r="A8" s="5" t="s">
        <v>762</v>
      </c>
      <c r="B8" s="5" t="s">
        <v>748</v>
      </c>
      <c r="C8" s="6">
        <v>244940</v>
      </c>
      <c r="D8" s="6">
        <v>45490.149448899203</v>
      </c>
      <c r="E8" s="7">
        <v>18.5719561724909</v>
      </c>
      <c r="F8" s="7">
        <v>17.609620094299299</v>
      </c>
      <c r="G8" s="7">
        <v>19.6031302213669</v>
      </c>
      <c r="H8" s="6">
        <v>28950.5628503894</v>
      </c>
      <c r="I8" s="24">
        <v>11.632282914934001</v>
      </c>
      <c r="J8" s="24">
        <v>10.825814306736</v>
      </c>
      <c r="K8" s="24">
        <v>12.514999508857699</v>
      </c>
      <c r="M8" s="5" t="s">
        <v>763</v>
      </c>
      <c r="N8" s="5" t="s">
        <v>764</v>
      </c>
      <c r="O8" s="6">
        <v>430908</v>
      </c>
      <c r="P8" s="6">
        <v>72618.201817727604</v>
      </c>
      <c r="Q8" s="7">
        <f>Table311121314[[#This Row],[Cases (general)]]/Table311121314[[#This Row],[Population (all ages) Mid-Year 2012]]*100</f>
        <v>16.852367980573025</v>
      </c>
      <c r="R8" s="10">
        <v>43204.411449046602</v>
      </c>
      <c r="S8" s="27">
        <f>Table311121314[[#This Row],[Cases (severe)]]/Table311121314[[#This Row],[Population (all ages) Mid-Year 2012]]*100</f>
        <v>10.026365592898392</v>
      </c>
    </row>
    <row r="9" spans="1:19" x14ac:dyDescent="0.65">
      <c r="A9" s="5" t="s">
        <v>765</v>
      </c>
      <c r="B9" s="5" t="s">
        <v>752</v>
      </c>
      <c r="C9" s="6">
        <v>261624</v>
      </c>
      <c r="D9" s="6">
        <v>44909.529744551903</v>
      </c>
      <c r="E9" s="7">
        <v>17.165676598688201</v>
      </c>
      <c r="F9" s="7">
        <v>16.118977963924401</v>
      </c>
      <c r="G9" s="7">
        <v>18.082129955291702</v>
      </c>
      <c r="H9" s="6">
        <v>27051.8325785181</v>
      </c>
      <c r="I9" s="24">
        <v>0</v>
      </c>
      <c r="J9" s="24">
        <v>0</v>
      </c>
      <c r="K9" s="24">
        <v>0</v>
      </c>
      <c r="M9" s="5" t="s">
        <v>766</v>
      </c>
      <c r="N9" s="5" t="s">
        <v>767</v>
      </c>
      <c r="O9" s="6">
        <v>496432</v>
      </c>
      <c r="P9" s="6">
        <v>79010.9066778087</v>
      </c>
      <c r="Q9" s="7">
        <f>Table311121314[[#This Row],[Cases (general)]]/Table311121314[[#This Row],[Population (all ages) Mid-Year 2012]]*100</f>
        <v>15.915756171602293</v>
      </c>
      <c r="R9" s="10">
        <v>45213.62323845776</v>
      </c>
      <c r="S9" s="27">
        <f>Table311121314[[#This Row],[Cases (severe)]]/Table311121314[[#This Row],[Population (all ages) Mid-Year 2012]]*100</f>
        <v>9.1077173184761975</v>
      </c>
    </row>
    <row r="10" spans="1:19" x14ac:dyDescent="0.65">
      <c r="A10" s="5" t="s">
        <v>768</v>
      </c>
      <c r="B10" s="5" t="s">
        <v>756</v>
      </c>
      <c r="C10" s="6">
        <v>99454</v>
      </c>
      <c r="D10" s="6">
        <v>18598.460266164901</v>
      </c>
      <c r="E10" s="7">
        <v>18.700565352992299</v>
      </c>
      <c r="F10" s="7">
        <v>17.755761742591901</v>
      </c>
      <c r="G10" s="7">
        <v>19.940496981144001</v>
      </c>
      <c r="H10" s="6">
        <v>12264.0515365558</v>
      </c>
      <c r="I10" s="24">
        <v>11.005098725263499</v>
      </c>
      <c r="J10" s="24">
        <v>10.250399261713</v>
      </c>
      <c r="K10" s="24">
        <v>11.7961913347244</v>
      </c>
      <c r="M10" s="5" t="s">
        <v>769</v>
      </c>
      <c r="N10" s="5" t="s">
        <v>770</v>
      </c>
      <c r="O10" s="6">
        <v>993708</v>
      </c>
      <c r="P10" s="6">
        <v>155678.7981969089</v>
      </c>
      <c r="Q10" s="7">
        <f>Table311121314[[#This Row],[Cases (general)]]/Table311121314[[#This Row],[Population (all ages) Mid-Year 2012]]*100</f>
        <v>15.666453142865802</v>
      </c>
      <c r="R10" s="10">
        <v>93917.006037317216</v>
      </c>
      <c r="S10" s="27">
        <f>Table311121314[[#This Row],[Cases (severe)]]/Table311121314[[#This Row],[Population (all ages) Mid-Year 2012]]*100</f>
        <v>9.4511673486896779</v>
      </c>
    </row>
    <row r="11" spans="1:19" x14ac:dyDescent="0.65">
      <c r="A11" s="5" t="s">
        <v>771</v>
      </c>
      <c r="B11" s="5" t="s">
        <v>772</v>
      </c>
      <c r="C11" s="6">
        <v>194808</v>
      </c>
      <c r="D11" s="6">
        <v>33330.502349862603</v>
      </c>
      <c r="E11" s="7">
        <v>17.109411497403901</v>
      </c>
      <c r="F11" s="7">
        <v>16.231451928615602</v>
      </c>
      <c r="G11" s="7">
        <v>18.216741085052501</v>
      </c>
      <c r="H11" s="6">
        <v>20097.5387175547</v>
      </c>
      <c r="I11" s="24">
        <v>0</v>
      </c>
      <c r="J11" s="24">
        <v>0</v>
      </c>
      <c r="K11" s="24">
        <v>0</v>
      </c>
      <c r="M11" s="5" t="s">
        <v>773</v>
      </c>
      <c r="N11" s="5" t="s">
        <v>774</v>
      </c>
      <c r="O11" s="6">
        <v>166949</v>
      </c>
      <c r="P11" s="6">
        <v>27439.354472901501</v>
      </c>
      <c r="Q11" s="7">
        <f>Table311121314[[#This Row],[Cases (general)]]/Table311121314[[#This Row],[Population (all ages) Mid-Year 2012]]*100</f>
        <v>16.435770488533326</v>
      </c>
      <c r="R11" s="10">
        <v>17288.042308012198</v>
      </c>
      <c r="S11" s="27">
        <f>Table311121314[[#This Row],[Cases (severe)]]/Table311121314[[#This Row],[Population (all ages) Mid-Year 2012]]*100</f>
        <v>10.355283534499875</v>
      </c>
    </row>
    <row r="12" spans="1:19" x14ac:dyDescent="0.65">
      <c r="A12" s="5" t="s">
        <v>775</v>
      </c>
      <c r="B12" s="5" t="s">
        <v>763</v>
      </c>
      <c r="C12" s="6">
        <v>430908</v>
      </c>
      <c r="D12" s="6">
        <v>72618.201817727604</v>
      </c>
      <c r="E12" s="7">
        <v>16.852367980573</v>
      </c>
      <c r="F12" s="7">
        <v>15.9263744950294</v>
      </c>
      <c r="G12" s="7">
        <v>17.812432348728198</v>
      </c>
      <c r="H12" s="6">
        <v>43204.411449046602</v>
      </c>
      <c r="I12" s="24">
        <v>7.5127642512541097</v>
      </c>
      <c r="J12" s="24">
        <v>6.7759297788143202</v>
      </c>
      <c r="K12" s="24">
        <v>8.3794973790645599</v>
      </c>
      <c r="M12" s="5" t="s">
        <v>776</v>
      </c>
      <c r="N12" s="5" t="s">
        <v>777</v>
      </c>
      <c r="O12" s="6">
        <v>171803</v>
      </c>
      <c r="P12" s="6">
        <v>32023.0936166219</v>
      </c>
      <c r="Q12" s="7">
        <f>Table311121314[[#This Row],[Cases (general)]]/Table311121314[[#This Row],[Population (all ages) Mid-Year 2012]]*100</f>
        <v>18.639426329355075</v>
      </c>
      <c r="R12" s="10">
        <v>20262.600103141998</v>
      </c>
      <c r="S12" s="27">
        <f>Table311121314[[#This Row],[Cases (severe)]]/Table311121314[[#This Row],[Population (all ages) Mid-Year 2012]]*100</f>
        <v>11.794089802356186</v>
      </c>
    </row>
    <row r="13" spans="1:19" x14ac:dyDescent="0.65">
      <c r="A13" s="5" t="s">
        <v>778</v>
      </c>
      <c r="B13" s="5" t="s">
        <v>779</v>
      </c>
      <c r="C13" s="6">
        <v>223011</v>
      </c>
      <c r="D13" s="6">
        <v>36667.232166355097</v>
      </c>
      <c r="E13" s="7">
        <v>16.441893972205403</v>
      </c>
      <c r="F13" s="7">
        <v>15.447083115577701</v>
      </c>
      <c r="G13" s="7">
        <v>17.362158000469201</v>
      </c>
      <c r="H13" s="6">
        <v>21689.516015242101</v>
      </c>
      <c r="I13" s="24">
        <v>10.3852835192356</v>
      </c>
      <c r="J13" s="24">
        <v>9.6209719777107203</v>
      </c>
      <c r="K13" s="24">
        <v>11.315460503101301</v>
      </c>
      <c r="M13" s="5" t="s">
        <v>780</v>
      </c>
      <c r="N13" s="5" t="s">
        <v>781</v>
      </c>
      <c r="O13" s="6">
        <v>293256</v>
      </c>
      <c r="P13" s="6">
        <v>49238.024793605597</v>
      </c>
      <c r="Q13" s="7">
        <f>Table311121314[[#This Row],[Cases (general)]]/Table311121314[[#This Row],[Population (all ages) Mid-Year 2012]]*100</f>
        <v>16.79011675587391</v>
      </c>
      <c r="R13" s="10">
        <v>30360.830727909801</v>
      </c>
      <c r="S13" s="27">
        <f>Table311121314[[#This Row],[Cases (severe)]]/Table311121314[[#This Row],[Population (all ages) Mid-Year 2012]]*100</f>
        <v>10.353012633299848</v>
      </c>
    </row>
    <row r="14" spans="1:19" x14ac:dyDescent="0.65">
      <c r="A14" s="5" t="s">
        <v>782</v>
      </c>
      <c r="B14" s="5" t="s">
        <v>783</v>
      </c>
      <c r="C14" s="6">
        <v>559355</v>
      </c>
      <c r="D14" s="6">
        <v>86111.1409593688</v>
      </c>
      <c r="E14" s="7">
        <v>15.394720876611201</v>
      </c>
      <c r="F14" s="7">
        <v>14.571407437324499</v>
      </c>
      <c r="G14" s="7">
        <v>16.339427232742302</v>
      </c>
      <c r="H14" s="6">
        <v>52514.656972972902</v>
      </c>
      <c r="I14" s="24">
        <v>10.7286848869535</v>
      </c>
      <c r="J14" s="24">
        <v>9.9755436182022095</v>
      </c>
      <c r="K14" s="24">
        <v>11.5582101047039</v>
      </c>
      <c r="M14" s="5" t="s">
        <v>784</v>
      </c>
      <c r="N14" s="5" t="s">
        <v>785</v>
      </c>
      <c r="O14" s="6">
        <v>599314</v>
      </c>
      <c r="P14" s="6">
        <v>96760.318579806801</v>
      </c>
      <c r="Q14" s="7">
        <f>Table311121314[[#This Row],[Cases (general)]]/Table311121314[[#This Row],[Population (all ages) Mid-Year 2012]]*100</f>
        <v>16.145179084721331</v>
      </c>
      <c r="R14" s="10">
        <v>59096.507885670639</v>
      </c>
      <c r="S14" s="27">
        <f>Table311121314[[#This Row],[Cases (severe)]]/Table311121314[[#This Row],[Population (all ages) Mid-Year 2012]]*100</f>
        <v>9.8606920388428492</v>
      </c>
    </row>
    <row r="15" spans="1:19" x14ac:dyDescent="0.65">
      <c r="A15" s="5" t="s">
        <v>786</v>
      </c>
      <c r="B15" s="5" t="s">
        <v>787</v>
      </c>
      <c r="C15" s="6">
        <v>208063</v>
      </c>
      <c r="D15" s="6">
        <v>30780.8718202286</v>
      </c>
      <c r="E15" s="7">
        <v>14.794015187817401</v>
      </c>
      <c r="F15" s="7">
        <v>13.9430820941925</v>
      </c>
      <c r="G15" s="7">
        <v>15.692318975925401</v>
      </c>
      <c r="H15" s="6">
        <v>18071.4770854784</v>
      </c>
      <c r="I15" s="24">
        <v>9.9355573717957704</v>
      </c>
      <c r="J15" s="24">
        <v>9.2760577797889692</v>
      </c>
      <c r="K15" s="24">
        <v>10.644728690385801</v>
      </c>
      <c r="M15" s="5" t="s">
        <v>788</v>
      </c>
      <c r="N15" s="5" t="s">
        <v>789</v>
      </c>
      <c r="O15" s="6">
        <v>349171</v>
      </c>
      <c r="P15" s="6">
        <v>49760.552189369599</v>
      </c>
      <c r="Q15" s="7">
        <f>Table311121314[[#This Row],[Cases (general)]]/Table311121314[[#This Row],[Population (all ages) Mid-Year 2012]]*100</f>
        <v>14.251055267868637</v>
      </c>
      <c r="R15" s="10">
        <v>28398.4820188376</v>
      </c>
      <c r="S15" s="27">
        <f>Table311121314[[#This Row],[Cases (severe)]]/Table311121314[[#This Row],[Population (all ages) Mid-Year 2012]]*100</f>
        <v>8.1331158712600988</v>
      </c>
    </row>
    <row r="16" spans="1:19" x14ac:dyDescent="0.65">
      <c r="A16" s="5" t="s">
        <v>790</v>
      </c>
      <c r="B16" s="5" t="s">
        <v>773</v>
      </c>
      <c r="C16" s="6">
        <v>166949</v>
      </c>
      <c r="D16" s="6">
        <v>27439.354472901501</v>
      </c>
      <c r="E16" s="7">
        <v>16.435770488533301</v>
      </c>
      <c r="F16" s="7">
        <v>15.592947602272</v>
      </c>
      <c r="G16" s="7">
        <v>17.449069023132299</v>
      </c>
      <c r="H16" s="6">
        <v>17288.042308012198</v>
      </c>
      <c r="I16" s="24">
        <v>11.081086338595</v>
      </c>
      <c r="J16" s="24">
        <v>10.3260323405266</v>
      </c>
      <c r="K16" s="24">
        <v>11.908011883497201</v>
      </c>
      <c r="M16" s="9" t="s">
        <v>791</v>
      </c>
      <c r="N16" s="9" t="s">
        <v>792</v>
      </c>
      <c r="O16" s="10">
        <v>298480</v>
      </c>
      <c r="P16" s="10">
        <v>45982.9131150752</v>
      </c>
      <c r="Q16" s="27">
        <f>Table311121314[[#This Row],[Cases (general)]]/Table311121314[[#This Row],[Population (all ages) Mid-Year 2012]]*100</f>
        <v>15.405693217326185</v>
      </c>
      <c r="R16" s="10">
        <v>26816.448242887898</v>
      </c>
      <c r="S16" s="27">
        <f>Table311121314[[#This Row],[Cases (severe)]]/Table311121314[[#This Row],[Population (all ages) Mid-Year 2012]]*100</f>
        <v>8.9843367203457181</v>
      </c>
    </row>
    <row r="17" spans="1:19" x14ac:dyDescent="0.65">
      <c r="A17" s="5" t="s">
        <v>793</v>
      </c>
      <c r="B17" s="5" t="s">
        <v>776</v>
      </c>
      <c r="C17" s="6">
        <v>171803</v>
      </c>
      <c r="D17" s="6">
        <v>32023.0936166219</v>
      </c>
      <c r="E17" s="7">
        <v>18.639426329355</v>
      </c>
      <c r="F17" s="7">
        <v>17.611110210418701</v>
      </c>
      <c r="G17" s="7">
        <v>19.697962701320602</v>
      </c>
      <c r="H17" s="6">
        <v>20262.600103141998</v>
      </c>
      <c r="I17" s="24">
        <v>9.7155088442377711</v>
      </c>
      <c r="J17" s="24">
        <v>9.0192340314388311</v>
      </c>
      <c r="K17" s="24">
        <v>10.5132184922695</v>
      </c>
      <c r="M17" s="9" t="s">
        <v>794</v>
      </c>
      <c r="N17" s="9" t="s">
        <v>795</v>
      </c>
      <c r="O17" s="10">
        <v>887821</v>
      </c>
      <c r="P17" s="10">
        <v>149892.6935578041</v>
      </c>
      <c r="Q17" s="27">
        <f>Table311121314[[#This Row],[Cases (general)]]/Table311121314[[#This Row],[Population (all ages) Mid-Year 2012]]*100</f>
        <v>16.883211092979792</v>
      </c>
      <c r="R17" s="10">
        <v>90504.938596984503</v>
      </c>
      <c r="S17" s="27">
        <f>Table311121314[[#This Row],[Cases (severe)]]/Table311121314[[#This Row],[Population (all ages) Mid-Year 2012]]*100</f>
        <v>10.194052471949245</v>
      </c>
    </row>
    <row r="18" spans="1:19" x14ac:dyDescent="0.65">
      <c r="A18" s="5" t="s">
        <v>796</v>
      </c>
      <c r="B18" s="5" t="s">
        <v>780</v>
      </c>
      <c r="C18" s="6">
        <v>293256</v>
      </c>
      <c r="D18" s="6">
        <v>49238.024793605597</v>
      </c>
      <c r="E18" s="7">
        <v>16.7901167558739</v>
      </c>
      <c r="F18" s="7">
        <v>15.9530758857727</v>
      </c>
      <c r="G18" s="7">
        <v>17.813549935817701</v>
      </c>
      <c r="H18" s="6">
        <v>30360.830727909801</v>
      </c>
      <c r="I18" s="24">
        <v>7.8911852808175791</v>
      </c>
      <c r="J18" s="24">
        <v>7.1923255920410201</v>
      </c>
      <c r="K18" s="24">
        <v>8.6701393127441406</v>
      </c>
      <c r="M18" s="9" t="s">
        <v>797</v>
      </c>
      <c r="N18" s="9" t="s">
        <v>798</v>
      </c>
      <c r="O18" s="10">
        <v>503004</v>
      </c>
      <c r="P18" s="10">
        <v>84546.552732293203</v>
      </c>
      <c r="Q18" s="27">
        <f>Table311121314[[#This Row],[Cases (general)]]/Table311121314[[#This Row],[Population (all ages) Mid-Year 2012]]*100</f>
        <v>16.808326123110991</v>
      </c>
      <c r="R18" s="10">
        <v>49596.626638388101</v>
      </c>
      <c r="S18" s="27">
        <f>Table311121314[[#This Row],[Cases (severe)]]/Table311121314[[#This Row],[Population (all ages) Mid-Year 2012]]*100</f>
        <v>9.860085931401759</v>
      </c>
    </row>
    <row r="19" spans="1:19" x14ac:dyDescent="0.65">
      <c r="A19" s="5" t="s">
        <v>799</v>
      </c>
      <c r="B19" s="5" t="s">
        <v>800</v>
      </c>
      <c r="C19" s="6">
        <v>134916</v>
      </c>
      <c r="D19" s="6">
        <v>21875.731866306702</v>
      </c>
      <c r="E19" s="7">
        <v>16.214334746291602</v>
      </c>
      <c r="F19" s="7">
        <v>15.333962440490701</v>
      </c>
      <c r="G19" s="7">
        <v>17.261861264705701</v>
      </c>
      <c r="H19" s="6">
        <v>12965.9806204465</v>
      </c>
      <c r="I19" s="24">
        <v>10.769736646693701</v>
      </c>
      <c r="J19" s="24">
        <v>10.044279694557199</v>
      </c>
      <c r="K19" s="24">
        <v>11.588262021541599</v>
      </c>
      <c r="M19" s="5" t="s">
        <v>801</v>
      </c>
      <c r="N19" s="5" t="s">
        <v>802</v>
      </c>
      <c r="O19" s="6">
        <v>193834</v>
      </c>
      <c r="P19" s="6">
        <v>33026.236069213897</v>
      </c>
      <c r="Q19" s="7">
        <f>Table311121314[[#This Row],[Cases (general)]]/Table311121314[[#This Row],[Population (all ages) Mid-Year 2012]]*100</f>
        <v>17.038412285364743</v>
      </c>
      <c r="R19" s="10">
        <v>20304.2358544282</v>
      </c>
      <c r="S19" s="27">
        <f>Table311121314[[#This Row],[Cases (severe)]]/Table311121314[[#This Row],[Population (all ages) Mid-Year 2012]]*100</f>
        <v>10.475064155116337</v>
      </c>
    </row>
    <row r="20" spans="1:19" x14ac:dyDescent="0.65">
      <c r="A20" s="5" t="s">
        <v>803</v>
      </c>
      <c r="B20" s="5" t="s">
        <v>804</v>
      </c>
      <c r="C20" s="6">
        <v>117106</v>
      </c>
      <c r="D20" s="6">
        <v>15526.724301169501</v>
      </c>
      <c r="E20" s="7">
        <v>13.258692382260101</v>
      </c>
      <c r="F20" s="7">
        <v>12.3199537396431</v>
      </c>
      <c r="G20" s="7">
        <v>14.257648587226901</v>
      </c>
      <c r="H20" s="6">
        <v>9241.0514349542409</v>
      </c>
      <c r="I20" s="24">
        <v>10.753027586861199</v>
      </c>
      <c r="J20" s="24">
        <v>10.020952671766301</v>
      </c>
      <c r="K20" s="24">
        <v>11.4511258900166</v>
      </c>
      <c r="M20" s="5" t="s">
        <v>805</v>
      </c>
      <c r="N20" s="5" t="s">
        <v>806</v>
      </c>
      <c r="O20" s="6">
        <v>211337</v>
      </c>
      <c r="P20" s="6">
        <v>37391.5595070372</v>
      </c>
      <c r="Q20" s="7">
        <f>Table311121314[[#This Row],[Cases (general)]]/Table311121314[[#This Row],[Population (all ages) Mid-Year 2012]]*100</f>
        <v>17.692859985254454</v>
      </c>
      <c r="R20" s="10">
        <v>23418.435435396499</v>
      </c>
      <c r="S20" s="27">
        <f>Table311121314[[#This Row],[Cases (severe)]]/Table311121314[[#This Row],[Population (all ages) Mid-Year 2012]]*100</f>
        <v>11.081086338594993</v>
      </c>
    </row>
    <row r="21" spans="1:19" x14ac:dyDescent="0.65">
      <c r="A21" s="5" t="s">
        <v>807</v>
      </c>
      <c r="B21" s="5" t="s">
        <v>808</v>
      </c>
      <c r="C21" s="6">
        <v>326841</v>
      </c>
      <c r="D21" s="6">
        <v>53503.675572821703</v>
      </c>
      <c r="E21" s="7">
        <v>16.369939993092</v>
      </c>
      <c r="F21" s="7">
        <v>15.522447228431698</v>
      </c>
      <c r="G21" s="7">
        <v>17.344662547111501</v>
      </c>
      <c r="H21" s="6">
        <v>33037.200700678499</v>
      </c>
      <c r="I21" s="24">
        <v>10.3244855185949</v>
      </c>
      <c r="J21" s="24">
        <v>9.4968222081661189</v>
      </c>
      <c r="K21" s="24">
        <v>11.168831586837801</v>
      </c>
      <c r="M21" s="5" t="s">
        <v>809</v>
      </c>
      <c r="N21" s="5" t="s">
        <v>810</v>
      </c>
      <c r="O21" s="6">
        <v>817496</v>
      </c>
      <c r="P21" s="6">
        <v>136924.468312504</v>
      </c>
      <c r="Q21" s="7">
        <f>Table311121314[[#This Row],[Cases (general)]]/Table311121314[[#This Row],[Population (all ages) Mid-Year 2012]]*100</f>
        <v>16.749252389308815</v>
      </c>
      <c r="R21" s="10">
        <v>82783.769338281301</v>
      </c>
      <c r="S21" s="27">
        <f>Table311121314[[#This Row],[Cases (severe)]]/Table311121314[[#This Row],[Population (all ages) Mid-Year 2012]]*100</f>
        <v>10.126504513573314</v>
      </c>
    </row>
    <row r="22" spans="1:19" x14ac:dyDescent="0.65">
      <c r="A22" s="5" t="s">
        <v>811</v>
      </c>
      <c r="B22" s="5" t="s">
        <v>788</v>
      </c>
      <c r="C22" s="6">
        <v>349171</v>
      </c>
      <c r="D22" s="6">
        <v>49760.552189369599</v>
      </c>
      <c r="E22" s="7">
        <v>14.251055267868701</v>
      </c>
      <c r="F22" s="7">
        <v>13.4258344769478</v>
      </c>
      <c r="G22" s="7">
        <v>15.230855345725999</v>
      </c>
      <c r="H22" s="6">
        <v>28398.4820188376</v>
      </c>
      <c r="I22" s="24">
        <v>10.3438953999103</v>
      </c>
      <c r="J22" s="24">
        <v>9.6275404095649701</v>
      </c>
      <c r="K22" s="24">
        <v>11.1058235168457</v>
      </c>
      <c r="M22" s="5" t="s">
        <v>812</v>
      </c>
      <c r="N22" s="5" t="s">
        <v>813</v>
      </c>
      <c r="O22" s="6">
        <v>130556</v>
      </c>
      <c r="P22" s="6">
        <v>23672.023601187801</v>
      </c>
      <c r="Q22" s="7">
        <f>Table311121314[[#This Row],[Cases (general)]]/Table311121314[[#This Row],[Population (all ages) Mid-Year 2012]]*100</f>
        <v>18.131701033416924</v>
      </c>
      <c r="R22" s="10">
        <v>15105.858026989001</v>
      </c>
      <c r="S22" s="27">
        <f>Table311121314[[#This Row],[Cases (severe)]]/Table311121314[[#This Row],[Population (all ages) Mid-Year 2012]]*100</f>
        <v>11.57040505759138</v>
      </c>
    </row>
    <row r="23" spans="1:19" x14ac:dyDescent="0.65">
      <c r="A23" s="5" t="s">
        <v>814</v>
      </c>
      <c r="B23" s="5" t="s">
        <v>815</v>
      </c>
      <c r="C23" s="6">
        <v>298480</v>
      </c>
      <c r="D23" s="6">
        <v>45982.9131150752</v>
      </c>
      <c r="E23" s="7">
        <v>15.405693217326199</v>
      </c>
      <c r="F23" s="7">
        <v>14.486740529537201</v>
      </c>
      <c r="G23" s="7">
        <v>16.7243123054504</v>
      </c>
      <c r="H23" s="6">
        <v>26816.448242887898</v>
      </c>
      <c r="I23" s="24">
        <v>11.582400379143101</v>
      </c>
      <c r="J23" s="24">
        <v>10.778512805700299</v>
      </c>
      <c r="K23" s="24">
        <v>12.504570186138201</v>
      </c>
      <c r="M23" s="5" t="s">
        <v>816</v>
      </c>
      <c r="N23" s="5" t="s">
        <v>817</v>
      </c>
      <c r="O23" s="6">
        <v>176316</v>
      </c>
      <c r="P23" s="6">
        <v>32826.305113261304</v>
      </c>
      <c r="Q23" s="7">
        <f>Table311121314[[#This Row],[Cases (general)]]/Table311121314[[#This Row],[Population (all ages) Mid-Year 2012]]*100</f>
        <v>18.617882162288904</v>
      </c>
      <c r="R23" s="10">
        <v>20166.568838302501</v>
      </c>
      <c r="S23" s="27">
        <f>Table311121314[[#This Row],[Cases (severe)]]/Table311121314[[#This Row],[Population (all ages) Mid-Year 2012]]*100</f>
        <v>11.437741803524638</v>
      </c>
    </row>
    <row r="24" spans="1:19" x14ac:dyDescent="0.65">
      <c r="A24" s="5" t="s">
        <v>818</v>
      </c>
      <c r="B24" s="5" t="s">
        <v>819</v>
      </c>
      <c r="C24" s="6">
        <v>436031</v>
      </c>
      <c r="D24" s="6">
        <v>69793.204564801199</v>
      </c>
      <c r="E24" s="7">
        <v>16.006477650626</v>
      </c>
      <c r="F24" s="7">
        <v>15.060864388942699</v>
      </c>
      <c r="G24" s="7">
        <v>17.144301533699</v>
      </c>
      <c r="H24" s="6">
        <v>42575.198760916901</v>
      </c>
      <c r="I24" s="24">
        <v>0</v>
      </c>
      <c r="J24" s="24">
        <v>0</v>
      </c>
      <c r="K24" s="24">
        <v>0</v>
      </c>
      <c r="M24" s="5" t="s">
        <v>820</v>
      </c>
      <c r="N24" s="5" t="s">
        <v>821</v>
      </c>
      <c r="O24" s="6">
        <v>192296</v>
      </c>
      <c r="P24" s="6">
        <v>27402.418381717998</v>
      </c>
      <c r="Q24" s="7">
        <f>Table311121314[[#This Row],[Cases (general)]]/Table311121314[[#This Row],[Population (all ages) Mid-Year 2012]]*100</f>
        <v>14.250123966030495</v>
      </c>
      <c r="R24" s="10">
        <v>14807.779255007499</v>
      </c>
      <c r="S24" s="27">
        <f>Table311121314[[#This Row],[Cases (severe)]]/Table311121314[[#This Row],[Population (all ages) Mid-Year 2012]]*100</f>
        <v>7.7005134038188512</v>
      </c>
    </row>
    <row r="25" spans="1:19" x14ac:dyDescent="0.65">
      <c r="A25" s="5" t="s">
        <v>822</v>
      </c>
      <c r="B25" s="5" t="s">
        <v>823</v>
      </c>
      <c r="C25" s="6">
        <v>299627</v>
      </c>
      <c r="D25" s="6">
        <v>50452.052381856403</v>
      </c>
      <c r="E25" s="7">
        <v>16.838286396705399</v>
      </c>
      <c r="F25" s="7">
        <v>15.904836356639901</v>
      </c>
      <c r="G25" s="7">
        <v>17.889118194580099</v>
      </c>
      <c r="H25" s="6">
        <v>29697.794570238399</v>
      </c>
      <c r="I25" s="24">
        <v>9.5948420648142001</v>
      </c>
      <c r="J25" s="24">
        <v>8.8153101503848994</v>
      </c>
      <c r="K25" s="24">
        <v>10.387446731329</v>
      </c>
      <c r="M25" s="5" t="s">
        <v>824</v>
      </c>
      <c r="N25" s="5" t="s">
        <v>825</v>
      </c>
      <c r="O25" s="6">
        <v>720971</v>
      </c>
      <c r="P25" s="6">
        <v>129767.51691264439</v>
      </c>
      <c r="Q25" s="7">
        <f>Table311121314[[#This Row],[Cases (general)]]/Table311121314[[#This Row],[Population (all ages) Mid-Year 2012]]*100</f>
        <v>17.99899259646288</v>
      </c>
      <c r="R25" s="10">
        <v>78781.337127054401</v>
      </c>
      <c r="S25" s="27">
        <f>Table311121314[[#This Row],[Cases (severe)]]/Table311121314[[#This Row],[Population (all ages) Mid-Year 2012]]*100</f>
        <v>10.927115948776637</v>
      </c>
    </row>
    <row r="26" spans="1:19" x14ac:dyDescent="0.65">
      <c r="A26" s="5" t="s">
        <v>826</v>
      </c>
      <c r="B26" s="5" t="s">
        <v>801</v>
      </c>
      <c r="C26" s="6">
        <v>193834</v>
      </c>
      <c r="D26" s="6">
        <v>33026.236069213897</v>
      </c>
      <c r="E26" s="7">
        <v>17.038412285364799</v>
      </c>
      <c r="F26" s="7">
        <v>16.146588325500499</v>
      </c>
      <c r="G26" s="7">
        <v>18.071186542511001</v>
      </c>
      <c r="H26" s="6">
        <v>20304.2358544282</v>
      </c>
      <c r="I26" s="24">
        <v>12.016156968070399</v>
      </c>
      <c r="J26" s="24">
        <v>11.180817335843999</v>
      </c>
      <c r="K26" s="24">
        <v>12.809614837169599</v>
      </c>
      <c r="M26" s="9" t="s">
        <v>827</v>
      </c>
      <c r="N26" s="9" t="s">
        <v>828</v>
      </c>
      <c r="O26" s="10">
        <v>171901</v>
      </c>
      <c r="P26" s="10">
        <v>30240.279504681901</v>
      </c>
      <c r="Q26" s="27">
        <f>Table311121314[[#This Row],[Cases (general)]]/Table311121314[[#This Row],[Population (all ages) Mid-Year 2012]]*100</f>
        <v>17.591683297177969</v>
      </c>
      <c r="R26" s="10">
        <v>18555.108901210398</v>
      </c>
      <c r="S26" s="27">
        <f>Table311121314[[#This Row],[Cases (severe)]]/Table311121314[[#This Row],[Population (all ages) Mid-Year 2012]]*100</f>
        <v>10.794066876405838</v>
      </c>
    </row>
    <row r="27" spans="1:19" x14ac:dyDescent="0.65">
      <c r="A27" s="5" t="s">
        <v>829</v>
      </c>
      <c r="B27" s="5" t="s">
        <v>805</v>
      </c>
      <c r="C27" s="6">
        <v>211337</v>
      </c>
      <c r="D27" s="6">
        <v>37391.5595070372</v>
      </c>
      <c r="E27" s="7">
        <v>17.692859985254501</v>
      </c>
      <c r="F27" s="7">
        <v>16.824737191200299</v>
      </c>
      <c r="G27" s="7">
        <v>18.758653104305299</v>
      </c>
      <c r="H27" s="6">
        <v>23418.435435396499</v>
      </c>
      <c r="I27" s="24">
        <v>11.0119816096585</v>
      </c>
      <c r="J27" s="24">
        <v>10.295908898115199</v>
      </c>
      <c r="K27" s="24">
        <v>11.7664560675621</v>
      </c>
      <c r="M27" s="5" t="s">
        <v>830</v>
      </c>
      <c r="N27" s="5" t="s">
        <v>831</v>
      </c>
      <c r="O27" s="6">
        <v>262089</v>
      </c>
      <c r="P27" s="6">
        <v>34454.977750963</v>
      </c>
      <c r="Q27" s="7">
        <f>Table311121314[[#This Row],[Cases (general)]]/Table311121314[[#This Row],[Population (all ages) Mid-Year 2012]]*100</f>
        <v>13.146289142605374</v>
      </c>
      <c r="R27" s="10">
        <v>19211.900051615499</v>
      </c>
      <c r="S27" s="27">
        <f>Table311121314[[#This Row],[Cases (severe)]]/Table311121314[[#This Row],[Population (all ages) Mid-Year 2012]]*100</f>
        <v>7.3302962167872359</v>
      </c>
    </row>
    <row r="28" spans="1:19" x14ac:dyDescent="0.65">
      <c r="A28" s="5" t="s">
        <v>832</v>
      </c>
      <c r="B28" s="5" t="s">
        <v>809</v>
      </c>
      <c r="C28" s="6">
        <v>817496</v>
      </c>
      <c r="D28" s="6">
        <v>136924.468312504</v>
      </c>
      <c r="E28" s="7">
        <v>16.749252389308801</v>
      </c>
      <c r="F28" s="7">
        <v>15.874654054641699</v>
      </c>
      <c r="G28" s="7">
        <v>17.7626803517342</v>
      </c>
      <c r="H28" s="6">
        <v>82783.769338281301</v>
      </c>
      <c r="I28" s="24">
        <v>8.8620290864810194</v>
      </c>
      <c r="J28" s="24">
        <v>8.0206528306007403</v>
      </c>
      <c r="K28" s="24">
        <v>9.7566947340965307</v>
      </c>
      <c r="M28" s="5" t="s">
        <v>833</v>
      </c>
      <c r="N28" s="5" t="s">
        <v>834</v>
      </c>
      <c r="O28" s="6">
        <v>532218</v>
      </c>
      <c r="P28" s="6">
        <v>97630.728218772507</v>
      </c>
      <c r="Q28" s="7">
        <f>Table311121314[[#This Row],[Cases (general)]]/Table311121314[[#This Row],[Population (all ages) Mid-Year 2012]]*100</f>
        <v>18.344123689685901</v>
      </c>
      <c r="R28" s="10">
        <v>63277.0826499346</v>
      </c>
      <c r="S28" s="27">
        <f>Table311121314[[#This Row],[Cases (severe)]]/Table311121314[[#This Row],[Population (all ages) Mid-Year 2012]]*100</f>
        <v>11.889316530056218</v>
      </c>
    </row>
    <row r="29" spans="1:19" x14ac:dyDescent="0.65">
      <c r="A29" s="5" t="s">
        <v>835</v>
      </c>
      <c r="B29" s="5" t="s">
        <v>836</v>
      </c>
      <c r="C29" s="6">
        <v>248305</v>
      </c>
      <c r="D29" s="6">
        <v>34660.6763776851</v>
      </c>
      <c r="E29" s="7">
        <v>13.9589119742595</v>
      </c>
      <c r="F29" s="7">
        <v>13.032028079032902</v>
      </c>
      <c r="G29" s="7">
        <v>15.094755589962</v>
      </c>
      <c r="H29" s="6">
        <v>18853.285649482699</v>
      </c>
      <c r="I29" s="24">
        <v>9.419807255596881</v>
      </c>
      <c r="J29" s="24">
        <v>8.6544625461101496</v>
      </c>
      <c r="K29" s="24">
        <v>10.2783747017384</v>
      </c>
      <c r="M29" s="5" t="s">
        <v>837</v>
      </c>
      <c r="N29" s="5" t="s">
        <v>838</v>
      </c>
      <c r="O29" s="6">
        <v>445365</v>
      </c>
      <c r="P29" s="6">
        <v>72080.530013588694</v>
      </c>
      <c r="Q29" s="7">
        <f>Table311121314[[#This Row],[Cases (general)]]/Table311121314[[#This Row],[Population (all ages) Mid-Year 2012]]*100</f>
        <v>16.184596906714425</v>
      </c>
      <c r="R29" s="10">
        <v>44078.602086173698</v>
      </c>
      <c r="S29" s="27">
        <f>Table311121314[[#This Row],[Cases (severe)]]/Table311121314[[#This Row],[Population (all ages) Mid-Year 2012]]*100</f>
        <v>9.8971859230459724</v>
      </c>
    </row>
    <row r="30" spans="1:19" x14ac:dyDescent="0.65">
      <c r="A30" s="5" t="s">
        <v>839</v>
      </c>
      <c r="B30" s="5" t="s">
        <v>812</v>
      </c>
      <c r="C30" s="6">
        <v>130556</v>
      </c>
      <c r="D30" s="6">
        <v>23672.023601187801</v>
      </c>
      <c r="E30" s="7">
        <v>18.131701033416899</v>
      </c>
      <c r="F30" s="7">
        <v>17.2748059034348</v>
      </c>
      <c r="G30" s="7">
        <v>19.1935360431671</v>
      </c>
      <c r="H30" s="6">
        <v>15105.858026989001</v>
      </c>
      <c r="I30" s="24">
        <v>12.754907284306698</v>
      </c>
      <c r="J30" s="24">
        <v>11.93016320467</v>
      </c>
      <c r="K30" s="24">
        <v>13.6766597628593</v>
      </c>
      <c r="M30" s="5" t="s">
        <v>840</v>
      </c>
      <c r="N30" s="5" t="s">
        <v>841</v>
      </c>
      <c r="O30" s="6">
        <v>954127</v>
      </c>
      <c r="P30" s="6">
        <v>170689.85883076559</v>
      </c>
      <c r="Q30" s="7">
        <f>Table311121314[[#This Row],[Cases (general)]]/Table311121314[[#This Row],[Population (all ages) Mid-Year 2012]]*100</f>
        <v>17.889637210849877</v>
      </c>
      <c r="R30" s="10">
        <v>105512.24996432094</v>
      </c>
      <c r="S30" s="27">
        <f>Table311121314[[#This Row],[Cases (severe)]]/Table311121314[[#This Row],[Population (all ages) Mid-Year 2012]]*100</f>
        <v>11.058512123052902</v>
      </c>
    </row>
    <row r="31" spans="1:19" x14ac:dyDescent="0.65">
      <c r="A31" s="5" t="s">
        <v>842</v>
      </c>
      <c r="B31" s="5" t="s">
        <v>843</v>
      </c>
      <c r="C31" s="6">
        <v>192449</v>
      </c>
      <c r="D31" s="6">
        <v>33506.906561264397</v>
      </c>
      <c r="E31" s="7">
        <v>17.410797957518302</v>
      </c>
      <c r="F31" s="7">
        <v>16.431686282157902</v>
      </c>
      <c r="G31" s="7">
        <v>18.409097194671599</v>
      </c>
      <c r="H31" s="6">
        <v>19633.628045597801</v>
      </c>
      <c r="I31" s="24">
        <v>10.624398063942001</v>
      </c>
      <c r="J31" s="24">
        <v>9.9214084446430206</v>
      </c>
      <c r="K31" s="24">
        <v>11.3704770803452</v>
      </c>
      <c r="M31" s="5" t="s">
        <v>844</v>
      </c>
      <c r="N31" s="5" t="s">
        <v>845</v>
      </c>
      <c r="O31" s="6">
        <v>1169057</v>
      </c>
      <c r="P31" s="6">
        <v>217783.11151404059</v>
      </c>
      <c r="Q31" s="7">
        <f>Table311121314[[#This Row],[Cases (general)]]/Table311121314[[#This Row],[Population (all ages) Mid-Year 2012]]*100</f>
        <v>18.628955774957131</v>
      </c>
      <c r="R31" s="10">
        <v>136019.49519594171</v>
      </c>
      <c r="S31" s="27">
        <f>Table311121314[[#This Row],[Cases (severe)]]/Table311121314[[#This Row],[Population (all ages) Mid-Year 2012]]*100</f>
        <v>11.634975471336444</v>
      </c>
    </row>
    <row r="32" spans="1:19" x14ac:dyDescent="0.65">
      <c r="A32" s="5" t="s">
        <v>846</v>
      </c>
      <c r="B32" s="5" t="s">
        <v>816</v>
      </c>
      <c r="C32" s="6">
        <v>176316</v>
      </c>
      <c r="D32" s="6">
        <v>32826.305113261304</v>
      </c>
      <c r="E32" s="7">
        <v>18.6178821622889</v>
      </c>
      <c r="F32" s="7">
        <v>17.592434585094498</v>
      </c>
      <c r="G32" s="7">
        <v>19.631291925907099</v>
      </c>
      <c r="H32" s="6">
        <v>20166.568838302501</v>
      </c>
      <c r="I32" s="24">
        <v>0</v>
      </c>
      <c r="J32" s="24">
        <v>0</v>
      </c>
      <c r="K32" s="24">
        <v>0</v>
      </c>
      <c r="M32" s="5" t="s">
        <v>847</v>
      </c>
      <c r="N32" s="5" t="s">
        <v>848</v>
      </c>
      <c r="O32" s="6">
        <v>306947</v>
      </c>
      <c r="P32" s="6">
        <v>56337.590612779903</v>
      </c>
      <c r="Q32" s="7">
        <f>Table311121314[[#This Row],[Cases (general)]]/Table311121314[[#This Row],[Population (all ages) Mid-Year 2012]]*100</f>
        <v>18.354175350395966</v>
      </c>
      <c r="R32" s="10">
        <v>36883.233328782997</v>
      </c>
      <c r="S32" s="27">
        <f>Table311121314[[#This Row],[Cases (severe)]]/Table311121314[[#This Row],[Population (all ages) Mid-Year 2012]]*100</f>
        <v>12.016156968070382</v>
      </c>
    </row>
    <row r="33" spans="1:19" x14ac:dyDescent="0.65">
      <c r="A33" s="5" t="s">
        <v>849</v>
      </c>
      <c r="B33" s="5" t="s">
        <v>820</v>
      </c>
      <c r="C33" s="6">
        <v>192296</v>
      </c>
      <c r="D33" s="6">
        <v>27402.418381717998</v>
      </c>
      <c r="E33" s="7">
        <v>14.2501239660305</v>
      </c>
      <c r="F33" s="7">
        <v>13.3096635341644</v>
      </c>
      <c r="G33" s="7">
        <v>15.2711808681488</v>
      </c>
      <c r="H33" s="6">
        <v>14807.779255007499</v>
      </c>
      <c r="I33" s="24">
        <v>10.3165879828111</v>
      </c>
      <c r="J33" s="24">
        <v>9.5436975359916705</v>
      </c>
      <c r="K33" s="24">
        <v>11.1560352146626</v>
      </c>
      <c r="M33" s="5" t="s">
        <v>850</v>
      </c>
      <c r="N33" s="5" t="s">
        <v>851</v>
      </c>
      <c r="O33" s="6">
        <v>748181</v>
      </c>
      <c r="P33" s="6">
        <v>139972.259038194</v>
      </c>
      <c r="Q33" s="7">
        <f>Table311121314[[#This Row],[Cases (general)]]/Table311121314[[#This Row],[Population (all ages) Mid-Year 2012]]*100</f>
        <v>18.708341836827451</v>
      </c>
      <c r="R33" s="10">
        <v>86657.318980676704</v>
      </c>
      <c r="S33" s="27">
        <f>Table311121314[[#This Row],[Cases (severe)]]/Table311121314[[#This Row],[Population (all ages) Mid-Year 2012]]*100</f>
        <v>11.58240037914311</v>
      </c>
    </row>
    <row r="34" spans="1:19" x14ac:dyDescent="0.65">
      <c r="A34" s="5" t="s">
        <v>852</v>
      </c>
      <c r="B34" s="5" t="s">
        <v>853</v>
      </c>
      <c r="C34" s="6">
        <v>192261</v>
      </c>
      <c r="D34" s="6">
        <v>25994.746169503102</v>
      </c>
      <c r="E34" s="7">
        <v>13.5205507978753</v>
      </c>
      <c r="F34" s="7">
        <v>12.5102445483208</v>
      </c>
      <c r="G34" s="7">
        <v>14.617122709751099</v>
      </c>
      <c r="H34" s="6">
        <v>15210.9438612919</v>
      </c>
      <c r="I34" s="24">
        <v>12.014157608200501</v>
      </c>
      <c r="J34" s="24">
        <v>11.2060934305191</v>
      </c>
      <c r="K34" s="24">
        <v>12.870812416076699</v>
      </c>
      <c r="M34" s="9" t="s">
        <v>854</v>
      </c>
      <c r="N34" s="9" t="s">
        <v>855</v>
      </c>
      <c r="O34" s="10">
        <v>311480</v>
      </c>
      <c r="P34" s="10">
        <v>55301.324957918099</v>
      </c>
      <c r="Q34" s="27">
        <f>Table311121314[[#This Row],[Cases (general)]]/Table311121314[[#This Row],[Population (all ages) Mid-Year 2012]]*100</f>
        <v>17.754374264131918</v>
      </c>
      <c r="R34" s="10">
        <v>33923.1409945997</v>
      </c>
      <c r="S34" s="27">
        <f>Table311121314[[#This Row],[Cases (severe)]]/Table311121314[[#This Row],[Population (all ages) Mid-Year 2012]]*100</f>
        <v>10.890953189482374</v>
      </c>
    </row>
    <row r="35" spans="1:19" x14ac:dyDescent="0.65">
      <c r="A35" s="5" t="s">
        <v>856</v>
      </c>
      <c r="B35" s="5" t="s">
        <v>857</v>
      </c>
      <c r="C35" s="6">
        <v>306101</v>
      </c>
      <c r="D35" s="6">
        <v>51212.765932366099</v>
      </c>
      <c r="E35" s="7">
        <v>16.730675800590699</v>
      </c>
      <c r="F35" s="7">
        <v>15.7603189349174</v>
      </c>
      <c r="G35" s="7">
        <v>17.687930166721301</v>
      </c>
      <c r="H35" s="6">
        <v>29917.2523413983</v>
      </c>
      <c r="I35" s="24">
        <v>9.684361067434109</v>
      </c>
      <c r="J35" s="24">
        <v>8.952406048774721</v>
      </c>
      <c r="K35" s="24">
        <v>10.4406334459782</v>
      </c>
      <c r="M35" s="5" t="s">
        <v>858</v>
      </c>
      <c r="N35" s="5" t="s">
        <v>859</v>
      </c>
      <c r="O35" s="6">
        <v>380947</v>
      </c>
      <c r="P35" s="6">
        <v>54935.885669360199</v>
      </c>
      <c r="Q35" s="7">
        <f>Table311121314[[#This Row],[Cases (general)]]/Table311121314[[#This Row],[Population (all ages) Mid-Year 2012]]*100</f>
        <v>14.420873683047825</v>
      </c>
      <c r="R35" s="10">
        <v>31673.882401115901</v>
      </c>
      <c r="S35" s="27">
        <f>Table311121314[[#This Row],[Cases (severe)]]/Table311121314[[#This Row],[Population (all ages) Mid-Year 2012]]*100</f>
        <v>8.3145115727688896</v>
      </c>
    </row>
    <row r="36" spans="1:19" x14ac:dyDescent="0.65">
      <c r="A36" s="5" t="s">
        <v>860</v>
      </c>
      <c r="B36" s="5" t="s">
        <v>827</v>
      </c>
      <c r="C36" s="6">
        <v>171901</v>
      </c>
      <c r="D36" s="6">
        <v>30240.279504681901</v>
      </c>
      <c r="E36" s="7">
        <v>17.591683297178001</v>
      </c>
      <c r="F36" s="7">
        <v>16.747772693634001</v>
      </c>
      <c r="G36" s="7">
        <v>18.625316023826599</v>
      </c>
      <c r="H36" s="6">
        <v>18555.108901210398</v>
      </c>
      <c r="I36" s="24">
        <v>10.1675659715966</v>
      </c>
      <c r="J36" s="24">
        <v>9.5126256346702611</v>
      </c>
      <c r="K36" s="24">
        <v>10.850080102682099</v>
      </c>
      <c r="M36" s="9" t="s">
        <v>861</v>
      </c>
      <c r="N36" s="9" t="s">
        <v>862</v>
      </c>
      <c r="O36" s="10">
        <v>559520</v>
      </c>
      <c r="P36" s="10">
        <v>93591.920155196902</v>
      </c>
      <c r="Q36" s="27">
        <f>Table311121314[[#This Row],[Cases (general)]]/Table311121314[[#This Row],[Population (all ages) Mid-Year 2012]]*100</f>
        <v>16.727180468114973</v>
      </c>
      <c r="R36" s="10">
        <v>56067.164249298003</v>
      </c>
      <c r="S36" s="27">
        <f>Table311121314[[#This Row],[Cases (severe)]]/Table311121314[[#This Row],[Population (all ages) Mid-Year 2012]]*100</f>
        <v>10.020582686820489</v>
      </c>
    </row>
    <row r="37" spans="1:19" x14ac:dyDescent="0.65">
      <c r="A37" s="5" t="s">
        <v>863</v>
      </c>
      <c r="B37" s="5" t="s">
        <v>830</v>
      </c>
      <c r="C37" s="6">
        <v>262089</v>
      </c>
      <c r="D37" s="6">
        <v>34454.977750963</v>
      </c>
      <c r="E37" s="7">
        <v>13.146289142605399</v>
      </c>
      <c r="F37" s="7">
        <v>12.226419150829299</v>
      </c>
      <c r="G37" s="7">
        <v>14.2774224281311</v>
      </c>
      <c r="H37" s="6">
        <v>19211.900051615499</v>
      </c>
      <c r="I37" s="24">
        <v>11.5310337932215</v>
      </c>
      <c r="J37" s="24">
        <v>10.7378676533699</v>
      </c>
      <c r="K37" s="24">
        <v>12.3603746294975</v>
      </c>
      <c r="M37" s="5" t="s">
        <v>864</v>
      </c>
      <c r="N37" s="5" t="s">
        <v>865</v>
      </c>
      <c r="O37" s="6">
        <v>423379</v>
      </c>
      <c r="P37" s="6">
        <v>65835.366066428309</v>
      </c>
      <c r="Q37" s="7">
        <f>Table311121314[[#This Row],[Cases (general)]]/Table311121314[[#This Row],[Population (all ages) Mid-Year 2012]]*100</f>
        <v>15.549983836333004</v>
      </c>
      <c r="R37" s="10">
        <v>38178.182140665303</v>
      </c>
      <c r="S37" s="27">
        <f>Table311121314[[#This Row],[Cases (severe)]]/Table311121314[[#This Row],[Population (all ages) Mid-Year 2012]]*100</f>
        <v>9.0174954687561986</v>
      </c>
    </row>
    <row r="38" spans="1:19" x14ac:dyDescent="0.65">
      <c r="A38" s="5" t="s">
        <v>866</v>
      </c>
      <c r="B38" s="5" t="s">
        <v>867</v>
      </c>
      <c r="C38" s="6">
        <v>481433</v>
      </c>
      <c r="D38" s="6">
        <v>91397.352334618306</v>
      </c>
      <c r="E38" s="7">
        <v>18.984438610277703</v>
      </c>
      <c r="F38" s="7">
        <v>17.944401502609299</v>
      </c>
      <c r="G38" s="7">
        <v>20.1077118515968</v>
      </c>
      <c r="H38" s="6">
        <v>56737.992865802</v>
      </c>
      <c r="I38" s="24">
        <v>11.676353915890999</v>
      </c>
      <c r="J38" s="24">
        <v>10.896450281143199</v>
      </c>
      <c r="K38" s="24">
        <v>12.617319822311401</v>
      </c>
      <c r="M38" s="5" t="s">
        <v>868</v>
      </c>
      <c r="N38" s="5" t="s">
        <v>869</v>
      </c>
      <c r="O38" s="6">
        <v>346389</v>
      </c>
      <c r="P38" s="6">
        <v>60454.893624306198</v>
      </c>
      <c r="Q38" s="7">
        <f>Table311121314[[#This Row],[Cases (general)]]/Table311121314[[#This Row],[Population (all ages) Mid-Year 2012]]*100</f>
        <v>17.452890716594986</v>
      </c>
      <c r="R38" s="10">
        <v>37805.377767880898</v>
      </c>
      <c r="S38" s="27">
        <f>Table311121314[[#This Row],[Cases (severe)]]/Table311121314[[#This Row],[Population (all ages) Mid-Year 2012]]*100</f>
        <v>10.914139238798258</v>
      </c>
    </row>
    <row r="39" spans="1:19" x14ac:dyDescent="0.65">
      <c r="A39" s="5" t="s">
        <v>870</v>
      </c>
      <c r="B39" s="5" t="s">
        <v>871</v>
      </c>
      <c r="C39" s="6">
        <v>51920</v>
      </c>
      <c r="D39" s="6">
        <v>9644.5527484722006</v>
      </c>
      <c r="E39" s="7">
        <v>18.575794970092797</v>
      </c>
      <c r="F39" s="7">
        <v>17.518471181392702</v>
      </c>
      <c r="G39" s="7">
        <v>19.798479974269899</v>
      </c>
      <c r="H39" s="6">
        <v>6607.4066594325604</v>
      </c>
      <c r="I39" s="24">
        <v>11.1480391542955</v>
      </c>
      <c r="J39" s="24">
        <v>10.376710444688801</v>
      </c>
      <c r="K39" s="24">
        <v>11.973086744546899</v>
      </c>
      <c r="M39" s="5" t="s">
        <v>872</v>
      </c>
      <c r="N39" s="5" t="s">
        <v>873</v>
      </c>
      <c r="O39" s="6">
        <v>283277</v>
      </c>
      <c r="P39" s="6">
        <v>49854.101633648497</v>
      </c>
      <c r="Q39" s="7">
        <f>Table311121314[[#This Row],[Cases (general)]]/Table311121314[[#This Row],[Population (all ages) Mid-Year 2012]]*100</f>
        <v>17.599064390560653</v>
      </c>
      <c r="R39" s="10">
        <v>30073.9701567679</v>
      </c>
      <c r="S39" s="27">
        <f>Table311121314[[#This Row],[Cases (severe)]]/Table311121314[[#This Row],[Population (all ages) Mid-Year 2012]]*100</f>
        <v>10.616453208967865</v>
      </c>
    </row>
    <row r="40" spans="1:19" x14ac:dyDescent="0.65">
      <c r="A40" s="5" t="s">
        <v>874</v>
      </c>
      <c r="B40" s="5" t="s">
        <v>837</v>
      </c>
      <c r="C40" s="6">
        <v>445365</v>
      </c>
      <c r="D40" s="6">
        <v>72080.530013588694</v>
      </c>
      <c r="E40" s="7">
        <v>16.1845969067144</v>
      </c>
      <c r="F40" s="7">
        <v>15.3579488396645</v>
      </c>
      <c r="G40" s="7">
        <v>17.132309079170199</v>
      </c>
      <c r="H40" s="6">
        <v>44078.602086173698</v>
      </c>
      <c r="I40" s="24">
        <v>11.028256244958399</v>
      </c>
      <c r="J40" s="24">
        <v>10.291890054941199</v>
      </c>
      <c r="K40" s="24">
        <v>11.7856495082378</v>
      </c>
      <c r="M40" s="5" t="s">
        <v>875</v>
      </c>
      <c r="N40" s="5" t="s">
        <v>876</v>
      </c>
      <c r="O40" s="6">
        <v>280997</v>
      </c>
      <c r="P40" s="6">
        <v>53567.8051524525</v>
      </c>
      <c r="Q40" s="7">
        <f>Table311121314[[#This Row],[Cases (general)]]/Table311121314[[#This Row],[Population (all ages) Mid-Year 2012]]*100</f>
        <v>19.06347937965619</v>
      </c>
      <c r="R40" s="10">
        <v>33759.422454315303</v>
      </c>
      <c r="S40" s="27">
        <f>Table311121314[[#This Row],[Cases (severe)]]/Table311121314[[#This Row],[Population (all ages) Mid-Year 2012]]*100</f>
        <v>12.014157608200552</v>
      </c>
    </row>
    <row r="41" spans="1:19" x14ac:dyDescent="0.65">
      <c r="A41" s="5" t="s">
        <v>877</v>
      </c>
      <c r="B41" s="5" t="s">
        <v>878</v>
      </c>
      <c r="C41" s="6">
        <v>123875</v>
      </c>
      <c r="D41" s="6">
        <v>20316.863717255001</v>
      </c>
      <c r="E41" s="7">
        <v>16.401100881739701</v>
      </c>
      <c r="F41" s="7">
        <v>15.457600355148299</v>
      </c>
      <c r="G41" s="7">
        <v>17.6394492387772</v>
      </c>
      <c r="H41" s="6">
        <v>12864.7699594531</v>
      </c>
      <c r="I41" s="24">
        <v>11.786338184879201</v>
      </c>
      <c r="J41" s="24">
        <v>11.0153548419476</v>
      </c>
      <c r="K41" s="24">
        <v>12.607569992542301</v>
      </c>
      <c r="M41" s="5" t="s">
        <v>879</v>
      </c>
      <c r="N41" s="5" t="s">
        <v>880</v>
      </c>
      <c r="O41" s="6">
        <v>132496</v>
      </c>
      <c r="P41" s="6">
        <v>23795.445568291801</v>
      </c>
      <c r="Q41" s="7">
        <f>Table311121314[[#This Row],[Cases (general)]]/Table311121314[[#This Row],[Population (all ages) Mid-Year 2012]]*100</f>
        <v>17.959369013624414</v>
      </c>
      <c r="R41" s="10">
        <v>14891.495931670601</v>
      </c>
      <c r="S41" s="27">
        <f>Table311121314[[#This Row],[Cases (severe)]]/Table311121314[[#This Row],[Population (all ages) Mid-Year 2012]]*100</f>
        <v>11.2392041508201</v>
      </c>
    </row>
    <row r="42" spans="1:19" x14ac:dyDescent="0.65">
      <c r="A42" s="5" t="s">
        <v>881</v>
      </c>
      <c r="B42" s="5" t="s">
        <v>882</v>
      </c>
      <c r="C42" s="6">
        <v>369821</v>
      </c>
      <c r="D42" s="6">
        <v>56833.679503011503</v>
      </c>
      <c r="E42" s="7">
        <v>15.367888655055101</v>
      </c>
      <c r="F42" s="7">
        <v>14.505803585052501</v>
      </c>
      <c r="G42" s="7">
        <v>16.276168823242202</v>
      </c>
      <c r="H42" s="6">
        <v>33306.838161705004</v>
      </c>
      <c r="I42" s="24">
        <v>10.0412648580004</v>
      </c>
      <c r="J42" s="24">
        <v>9.3728266656398809</v>
      </c>
      <c r="K42" s="24">
        <v>10.7105374336243</v>
      </c>
      <c r="M42" s="5" t="s">
        <v>883</v>
      </c>
      <c r="N42" s="5" t="s">
        <v>884</v>
      </c>
      <c r="O42" s="6">
        <v>512684</v>
      </c>
      <c r="P42" s="6">
        <v>96527.709572313397</v>
      </c>
      <c r="Q42" s="7">
        <f>Table311121314[[#This Row],[Cases (general)]]/Table311121314[[#This Row],[Population (all ages) Mid-Year 2012]]*100</f>
        <v>18.827915357669326</v>
      </c>
      <c r="R42" s="10">
        <v>59162.678440238298</v>
      </c>
      <c r="S42" s="27">
        <f>Table311121314[[#This Row],[Cases (severe)]]/Table311121314[[#This Row],[Population (all ages) Mid-Year 2012]]*100</f>
        <v>11.539794189059597</v>
      </c>
    </row>
    <row r="43" spans="1:19" x14ac:dyDescent="0.65">
      <c r="A43" s="5" t="s">
        <v>885</v>
      </c>
      <c r="B43" s="5" t="s">
        <v>886</v>
      </c>
      <c r="C43" s="6">
        <v>525130</v>
      </c>
      <c r="D43" s="6">
        <v>99887.369853294207</v>
      </c>
      <c r="E43" s="7">
        <v>19.021455611618901</v>
      </c>
      <c r="F43" s="7">
        <v>18.021266162395499</v>
      </c>
      <c r="G43" s="7">
        <v>20.138223469257397</v>
      </c>
      <c r="H43" s="6">
        <v>64164.061415003402</v>
      </c>
      <c r="I43" s="24">
        <v>12.155222958927</v>
      </c>
      <c r="J43" s="24">
        <v>11.4211276173592</v>
      </c>
      <c r="K43" s="24">
        <v>13.019131124019601</v>
      </c>
      <c r="M43" s="9" t="s">
        <v>887</v>
      </c>
      <c r="N43" s="9" t="s">
        <v>888</v>
      </c>
      <c r="O43" s="10">
        <v>198401</v>
      </c>
      <c r="P43" s="10">
        <v>36180.315945455499</v>
      </c>
      <c r="Q43" s="27">
        <f>Table311121314[[#This Row],[Cases (general)]]/Table311121314[[#This Row],[Population (all ages) Mid-Year 2012]]*100</f>
        <v>18.235954428382669</v>
      </c>
      <c r="R43" s="10">
        <v>22413.750461129399</v>
      </c>
      <c r="S43" s="27">
        <f>Table311121314[[#This Row],[Cases (severe)]]/Table311121314[[#This Row],[Population (all ages) Mid-Year 2012]]*100</f>
        <v>11.297196315103955</v>
      </c>
    </row>
    <row r="44" spans="1:19" x14ac:dyDescent="0.65">
      <c r="A44" s="5" t="s">
        <v>889</v>
      </c>
      <c r="B44" s="5" t="s">
        <v>890</v>
      </c>
      <c r="C44" s="6">
        <v>105546</v>
      </c>
      <c r="D44" s="6">
        <v>18976.490614616399</v>
      </c>
      <c r="E44" s="7">
        <v>17.979355555507901</v>
      </c>
      <c r="F44" s="7">
        <v>17.0501425862312</v>
      </c>
      <c r="G44" s="7">
        <v>18.939334154129</v>
      </c>
      <c r="H44" s="6">
        <v>11651.760207909099</v>
      </c>
      <c r="I44" s="24">
        <v>9.6372503898464892</v>
      </c>
      <c r="J44" s="24">
        <v>8.9621625840663892</v>
      </c>
      <c r="K44" s="24">
        <v>10.411547869443901</v>
      </c>
      <c r="M44" s="9" t="s">
        <v>891</v>
      </c>
      <c r="N44" s="9" t="s">
        <v>892</v>
      </c>
      <c r="O44" s="10">
        <v>151280</v>
      </c>
      <c r="P44" s="10">
        <v>28927.9196401351</v>
      </c>
      <c r="Q44" s="27">
        <f>Table311121314[[#This Row],[Cases (general)]]/Table311121314[[#This Row],[Population (all ages) Mid-Year 2012]]*100</f>
        <v>19.122104468624471</v>
      </c>
      <c r="R44" s="10">
        <v>17939.7319614568</v>
      </c>
      <c r="S44" s="27">
        <f>Table311121314[[#This Row],[Cases (severe)]]/Table311121314[[#This Row],[Population (all ages) Mid-Year 2012]]*100</f>
        <v>11.858627684728186</v>
      </c>
    </row>
    <row r="45" spans="1:19" x14ac:dyDescent="0.65">
      <c r="A45" s="5" t="s">
        <v>893</v>
      </c>
      <c r="B45" s="5" t="s">
        <v>894</v>
      </c>
      <c r="C45" s="6">
        <v>240857</v>
      </c>
      <c r="D45" s="6">
        <v>40829.158951108097</v>
      </c>
      <c r="E45" s="7">
        <v>16.9516181597828</v>
      </c>
      <c r="F45" s="7">
        <v>16.008985042572</v>
      </c>
      <c r="G45" s="7">
        <v>17.9464474320412</v>
      </c>
      <c r="H45" s="6">
        <v>24913.996143361801</v>
      </c>
      <c r="I45" s="24">
        <v>9.7991924626398905</v>
      </c>
      <c r="J45" s="24">
        <v>9.0694487094879204</v>
      </c>
      <c r="K45" s="24">
        <v>10.495788604021101</v>
      </c>
      <c r="M45" s="5" t="s">
        <v>895</v>
      </c>
      <c r="N45" s="5" t="s">
        <v>896</v>
      </c>
      <c r="O45" s="6">
        <v>610302</v>
      </c>
      <c r="P45" s="6">
        <v>107727.099889105</v>
      </c>
      <c r="Q45" s="7">
        <f>Table311121314[[#This Row],[Cases (general)]]/Table311121314[[#This Row],[Population (all ages) Mid-Year 2012]]*100</f>
        <v>17.651441399357203</v>
      </c>
      <c r="R45" s="10">
        <v>64840.913872199002</v>
      </c>
      <c r="S45" s="27">
        <f>Table311121314[[#This Row],[Cases (severe)]]/Table311121314[[#This Row],[Population (all ages) Mid-Year 2012]]*100</f>
        <v>10.62439806394195</v>
      </c>
    </row>
    <row r="46" spans="1:19" x14ac:dyDescent="0.65">
      <c r="A46" s="5" t="s">
        <v>897</v>
      </c>
      <c r="B46" s="5" t="s">
        <v>847</v>
      </c>
      <c r="C46" s="6">
        <v>306947</v>
      </c>
      <c r="D46" s="6">
        <v>56337.590612779903</v>
      </c>
      <c r="E46" s="7">
        <v>18.354175350395998</v>
      </c>
      <c r="F46" s="7">
        <v>17.466306686401399</v>
      </c>
      <c r="G46" s="7">
        <v>19.4181188941002</v>
      </c>
      <c r="H46" s="6">
        <v>36883.233328782997</v>
      </c>
      <c r="I46" s="24">
        <v>9.3884307770508695</v>
      </c>
      <c r="J46" s="24">
        <v>8.6826115846633893</v>
      </c>
      <c r="K46" s="24">
        <v>10.092961788177499</v>
      </c>
      <c r="M46" s="5" t="s">
        <v>898</v>
      </c>
      <c r="N46" s="5" t="s">
        <v>899</v>
      </c>
      <c r="O46" s="6">
        <v>236991</v>
      </c>
      <c r="P46" s="6">
        <v>39984.323451522803</v>
      </c>
      <c r="Q46" s="7">
        <f>Table311121314[[#This Row],[Cases (general)]]/Table311121314[[#This Row],[Population (all ages) Mid-Year 2012]]*100</f>
        <v>16.871663249457914</v>
      </c>
      <c r="R46" s="10">
        <v>24096.216271746402</v>
      </c>
      <c r="S46" s="27">
        <f>Table311121314[[#This Row],[Cases (severe)]]/Table311121314[[#This Row],[Population (all ages) Mid-Year 2012]]*100</f>
        <v>10.167565971596559</v>
      </c>
    </row>
    <row r="47" spans="1:19" x14ac:dyDescent="0.65">
      <c r="A47" s="5" t="s">
        <v>900</v>
      </c>
      <c r="B47" s="5" t="s">
        <v>850</v>
      </c>
      <c r="C47" s="6">
        <v>748181</v>
      </c>
      <c r="D47" s="6">
        <v>139972.259038194</v>
      </c>
      <c r="E47" s="7">
        <v>18.708341836827501</v>
      </c>
      <c r="F47" s="7">
        <v>17.752268910408002</v>
      </c>
      <c r="G47" s="7">
        <v>19.883112609386401</v>
      </c>
      <c r="H47" s="6">
        <v>86657.318980676704</v>
      </c>
      <c r="I47" s="24">
        <v>0</v>
      </c>
      <c r="J47" s="24">
        <v>0</v>
      </c>
      <c r="K47" s="24">
        <v>0</v>
      </c>
      <c r="M47" s="5" t="s">
        <v>901</v>
      </c>
      <c r="N47" s="5" t="s">
        <v>902</v>
      </c>
      <c r="O47" s="6">
        <v>211042</v>
      </c>
      <c r="P47" s="6">
        <v>34934.459262186101</v>
      </c>
      <c r="Q47" s="7">
        <f>Table311121314[[#This Row],[Cases (general)]]/Table311121314[[#This Row],[Population (all ages) Mid-Year 2012]]*100</f>
        <v>16.553320790262649</v>
      </c>
      <c r="R47" s="10">
        <v>20750.049005856799</v>
      </c>
      <c r="S47" s="27">
        <f>Table311121314[[#This Row],[Cases (severe)]]/Table311121314[[#This Row],[Population (all ages) Mid-Year 2012]]*100</f>
        <v>9.8321893300180996</v>
      </c>
    </row>
    <row r="48" spans="1:19" x14ac:dyDescent="0.65">
      <c r="A48" s="5" t="s">
        <v>903</v>
      </c>
      <c r="B48" s="5" t="s">
        <v>854</v>
      </c>
      <c r="C48" s="6">
        <v>311480</v>
      </c>
      <c r="D48" s="6">
        <v>55301.324957918099</v>
      </c>
      <c r="E48" s="7">
        <v>17.754374264131901</v>
      </c>
      <c r="F48" s="7">
        <v>16.7948201298714</v>
      </c>
      <c r="G48" s="7">
        <v>18.724229931831399</v>
      </c>
      <c r="H48" s="6">
        <v>33923.1409945997</v>
      </c>
      <c r="I48" s="24">
        <v>9.0684330673241202</v>
      </c>
      <c r="J48" s="24">
        <v>8.3412557840347308</v>
      </c>
      <c r="K48" s="24">
        <v>9.8177619278430903</v>
      </c>
      <c r="M48" s="5" t="s">
        <v>904</v>
      </c>
      <c r="N48" s="5" t="s">
        <v>905</v>
      </c>
      <c r="O48" s="6">
        <v>127700</v>
      </c>
      <c r="P48" s="6">
        <v>23001.6103942138</v>
      </c>
      <c r="Q48" s="7">
        <f>Table311121314[[#This Row],[Cases (general)]]/Table311121314[[#This Row],[Population (all ages) Mid-Year 2012]]*100</f>
        <v>18.012224271114956</v>
      </c>
      <c r="R48" s="10">
        <v>14763.365023632899</v>
      </c>
      <c r="S48" s="27">
        <f>Table311121314[[#This Row],[Cases (severe)]]/Table311121314[[#This Row],[Population (all ages) Mid-Year 2012]]*100</f>
        <v>11.560974959775177</v>
      </c>
    </row>
    <row r="49" spans="1:19" x14ac:dyDescent="0.65">
      <c r="A49" s="5" t="s">
        <v>906</v>
      </c>
      <c r="B49" s="5" t="s">
        <v>907</v>
      </c>
      <c r="C49" s="6">
        <v>286190</v>
      </c>
      <c r="D49" s="6">
        <v>53943.187733349798</v>
      </c>
      <c r="E49" s="7">
        <v>18.848732566948499</v>
      </c>
      <c r="F49" s="7">
        <v>17.920133471488999</v>
      </c>
      <c r="G49" s="7">
        <v>19.950759410858197</v>
      </c>
      <c r="H49" s="6">
        <v>35926.063453874602</v>
      </c>
      <c r="I49" s="24">
        <v>11.0268790386272</v>
      </c>
      <c r="J49" s="24">
        <v>10.276007652282699</v>
      </c>
      <c r="K49" s="24">
        <v>11.733161658048601</v>
      </c>
      <c r="M49" s="11" t="s">
        <v>908</v>
      </c>
      <c r="N49" s="11" t="s">
        <v>909</v>
      </c>
      <c r="O49" s="12">
        <v>191036</v>
      </c>
      <c r="P49" s="12">
        <v>26358.827200346099</v>
      </c>
      <c r="Q49" s="28">
        <f>Table311121314[[#This Row],[Cases (general)]]/Table311121314[[#This Row],[Population (all ages) Mid-Year 2012]]*100</f>
        <v>13.797832450609359</v>
      </c>
      <c r="R49" s="10">
        <v>14352.9400573738</v>
      </c>
      <c r="S49" s="27">
        <f>Table311121314[[#This Row],[Cases (severe)]]/Table311121314[[#This Row],[Population (all ages) Mid-Year 2012]]*100</f>
        <v>7.513212199467012</v>
      </c>
    </row>
    <row r="50" spans="1:19" x14ac:dyDescent="0.65">
      <c r="A50" s="5" t="s">
        <v>910</v>
      </c>
      <c r="B50" s="5" t="s">
        <v>858</v>
      </c>
      <c r="C50" s="6">
        <v>380947</v>
      </c>
      <c r="D50" s="6">
        <v>54935.885669360199</v>
      </c>
      <c r="E50" s="7">
        <v>14.4208736830478</v>
      </c>
      <c r="F50" s="7">
        <v>13.603754341602301</v>
      </c>
      <c r="G50" s="7">
        <v>15.3924554586411</v>
      </c>
      <c r="H50" s="6">
        <v>31673.882401115901</v>
      </c>
      <c r="I50" s="24">
        <v>9.8992093583660807</v>
      </c>
      <c r="J50" s="24">
        <v>9.1498918831348401</v>
      </c>
      <c r="K50" s="24">
        <v>10.692191123962399</v>
      </c>
      <c r="M50" s="5" t="s">
        <v>911</v>
      </c>
      <c r="N50" s="5" t="s">
        <v>912</v>
      </c>
      <c r="O50" s="6">
        <v>216476</v>
      </c>
      <c r="P50" s="6">
        <v>32831.699179269403</v>
      </c>
      <c r="Q50" s="7">
        <f>Table311121314[[#This Row],[Cases (general)]]/Table311121314[[#This Row],[Population (all ages) Mid-Year 2012]]*100</f>
        <v>15.16643839468089</v>
      </c>
      <c r="R50" s="10">
        <v>18770.3008815621</v>
      </c>
      <c r="S50" s="27">
        <f>Table311121314[[#This Row],[Cases (severe)]]/Table311121314[[#This Row],[Population (all ages) Mid-Year 2012]]*100</f>
        <v>8.670846136089958</v>
      </c>
    </row>
    <row r="51" spans="1:19" x14ac:dyDescent="0.65">
      <c r="A51" s="5" t="s">
        <v>913</v>
      </c>
      <c r="B51" s="5" t="s">
        <v>861</v>
      </c>
      <c r="C51" s="6">
        <v>559520</v>
      </c>
      <c r="D51" s="6">
        <v>93591.920155196902</v>
      </c>
      <c r="E51" s="7">
        <v>16.727180468114998</v>
      </c>
      <c r="F51" s="7">
        <v>15.836279094219199</v>
      </c>
      <c r="G51" s="7">
        <v>17.711831629276301</v>
      </c>
      <c r="H51" s="6">
        <v>56067.164249298003</v>
      </c>
      <c r="I51" s="24">
        <v>6.9426004942442905</v>
      </c>
      <c r="J51" s="24">
        <v>6.3128188252448991</v>
      </c>
      <c r="K51" s="24">
        <v>7.6241485774517104</v>
      </c>
      <c r="M51" s="5" t="s">
        <v>914</v>
      </c>
      <c r="N51" s="5" t="s">
        <v>915</v>
      </c>
      <c r="O51" s="6">
        <v>254201</v>
      </c>
      <c r="P51" s="6">
        <v>43145.929587471903</v>
      </c>
      <c r="Q51" s="7">
        <f>Table311121314[[#This Row],[Cases (general)]]/Table311121314[[#This Row],[Population (all ages) Mid-Year 2012]]*100</f>
        <v>16.973154939387296</v>
      </c>
      <c r="R51" s="10">
        <v>25746.491353671001</v>
      </c>
      <c r="S51" s="27">
        <f>Table311121314[[#This Row],[Cases (severe)]]/Table311121314[[#This Row],[Population (all ages) Mid-Year 2012]]*100</f>
        <v>10.128398925917287</v>
      </c>
    </row>
    <row r="52" spans="1:19" x14ac:dyDescent="0.65">
      <c r="A52" s="5" t="s">
        <v>916</v>
      </c>
      <c r="B52" s="5" t="s">
        <v>868</v>
      </c>
      <c r="C52" s="6">
        <v>346389</v>
      </c>
      <c r="D52" s="6">
        <v>60454.893624306198</v>
      </c>
      <c r="E52" s="7">
        <v>17.452890716595</v>
      </c>
      <c r="F52" s="7">
        <v>16.6004717350006</v>
      </c>
      <c r="G52" s="7">
        <v>18.465417623519901</v>
      </c>
      <c r="H52" s="6">
        <v>37805.377767880898</v>
      </c>
      <c r="I52" s="24">
        <v>11.660601367725599</v>
      </c>
      <c r="J52" s="24">
        <v>10.903874039649999</v>
      </c>
      <c r="K52" s="24">
        <v>12.530557811260202</v>
      </c>
      <c r="M52" s="9" t="s">
        <v>917</v>
      </c>
      <c r="N52" s="9" t="s">
        <v>918</v>
      </c>
      <c r="O52" s="10">
        <v>751875</v>
      </c>
      <c r="P52" s="10">
        <v>136482.7629253107</v>
      </c>
      <c r="Q52" s="27">
        <f>Table311121314[[#This Row],[Cases (general)]]/Table311121314[[#This Row],[Population (all ages) Mid-Year 2012]]*100</f>
        <v>18.152320921072079</v>
      </c>
      <c r="R52" s="10">
        <v>84540.261827438298</v>
      </c>
      <c r="S52" s="27">
        <f>Table311121314[[#This Row],[Cases (severe)]]/Table311121314[[#This Row],[Population (all ages) Mid-Year 2012]]*100</f>
        <v>11.243925097581153</v>
      </c>
    </row>
    <row r="53" spans="1:19" x14ac:dyDescent="0.65">
      <c r="A53" s="5" t="s">
        <v>919</v>
      </c>
      <c r="B53" s="5" t="s">
        <v>872</v>
      </c>
      <c r="C53" s="6">
        <v>283277</v>
      </c>
      <c r="D53" s="6">
        <v>49854.101633648497</v>
      </c>
      <c r="E53" s="7">
        <v>17.599064390560702</v>
      </c>
      <c r="F53" s="7">
        <v>16.658502817153899</v>
      </c>
      <c r="G53" s="7">
        <v>18.521998822689099</v>
      </c>
      <c r="H53" s="6">
        <v>30073.9701567679</v>
      </c>
      <c r="I53" s="24">
        <v>11.5414230506303</v>
      </c>
      <c r="J53" s="24">
        <v>10.7752688229084</v>
      </c>
      <c r="K53" s="24">
        <v>12.3226344585419</v>
      </c>
      <c r="M53" s="5" t="s">
        <v>920</v>
      </c>
      <c r="N53" s="5" t="s">
        <v>921</v>
      </c>
      <c r="O53" s="6">
        <v>591170</v>
      </c>
      <c r="P53" s="6">
        <v>97249.174406754202</v>
      </c>
      <c r="Q53" s="7">
        <f>Table311121314[[#This Row],[Cases (general)]]/Table311121314[[#This Row],[Population (all ages) Mid-Year 2012]]*100</f>
        <v>16.450289156546205</v>
      </c>
      <c r="R53" s="10">
        <v>56903.5399539965</v>
      </c>
      <c r="S53" s="27">
        <f>Table311121314[[#This Row],[Cases (severe)]]/Table311121314[[#This Row],[Population (all ages) Mid-Year 2012]]*100</f>
        <v>9.6255797746835086</v>
      </c>
    </row>
    <row r="54" spans="1:19" x14ac:dyDescent="0.65">
      <c r="A54" s="5" t="s">
        <v>922</v>
      </c>
      <c r="B54" s="5" t="s">
        <v>875</v>
      </c>
      <c r="C54" s="6">
        <v>280997</v>
      </c>
      <c r="D54" s="6">
        <v>53567.8051524525</v>
      </c>
      <c r="E54" s="7">
        <v>19.063479379656201</v>
      </c>
      <c r="F54" s="7">
        <v>18.0848985910416</v>
      </c>
      <c r="G54" s="7">
        <v>20.2159553766251</v>
      </c>
      <c r="H54" s="6">
        <v>33759.422454315303</v>
      </c>
      <c r="I54" s="24">
        <v>8.6855794088705807</v>
      </c>
      <c r="J54" s="24">
        <v>8.0032534897327388</v>
      </c>
      <c r="K54" s="24">
        <v>9.3696877360343898</v>
      </c>
      <c r="M54" s="5" t="s">
        <v>923</v>
      </c>
      <c r="N54" s="5" t="s">
        <v>924</v>
      </c>
      <c r="O54" s="6">
        <v>222015</v>
      </c>
      <c r="P54" s="6">
        <v>38346.005303520302</v>
      </c>
      <c r="Q54" s="7">
        <f>Table311121314[[#This Row],[Cases (general)]]/Table311121314[[#This Row],[Population (all ages) Mid-Year 2012]]*100</f>
        <v>17.271808347868522</v>
      </c>
      <c r="R54" s="10">
        <v>24243.6457181035</v>
      </c>
      <c r="S54" s="27">
        <f>Table311121314[[#This Row],[Cases (severe)]]/Table311121314[[#This Row],[Population (all ages) Mid-Year 2012]]*100</f>
        <v>10.919823308381641</v>
      </c>
    </row>
    <row r="55" spans="1:19" x14ac:dyDescent="0.65">
      <c r="A55" s="5" t="s">
        <v>925</v>
      </c>
      <c r="B55" s="5" t="s">
        <v>879</v>
      </c>
      <c r="C55" s="6">
        <v>132496</v>
      </c>
      <c r="D55" s="6">
        <v>23795.445568291801</v>
      </c>
      <c r="E55" s="7">
        <v>17.9593690136244</v>
      </c>
      <c r="F55" s="7">
        <v>17.103971540927901</v>
      </c>
      <c r="G55" s="7">
        <v>18.932960927486402</v>
      </c>
      <c r="H55" s="6">
        <v>14891.495931670601</v>
      </c>
      <c r="I55" s="24">
        <v>8.8994917885315807</v>
      </c>
      <c r="J55" s="24">
        <v>8.1354826688766497</v>
      </c>
      <c r="K55" s="24">
        <v>9.6898071467876399</v>
      </c>
      <c r="M55" s="5" t="s">
        <v>926</v>
      </c>
      <c r="N55" s="5" t="s">
        <v>927</v>
      </c>
      <c r="O55" s="6">
        <v>267275</v>
      </c>
      <c r="P55" s="6">
        <v>41560.606548898701</v>
      </c>
      <c r="Q55" s="7">
        <f>Table311121314[[#This Row],[Cases (general)]]/Table311121314[[#This Row],[Population (all ages) Mid-Year 2012]]*100</f>
        <v>15.549754578205482</v>
      </c>
      <c r="R55" s="10">
        <v>25094.178300434502</v>
      </c>
      <c r="S55" s="27">
        <f>Table311121314[[#This Row],[Cases (severe)]]/Table311121314[[#This Row],[Population (all ages) Mid-Year 2012]]*100</f>
        <v>9.3888984381010197</v>
      </c>
    </row>
    <row r="56" spans="1:19" x14ac:dyDescent="0.65">
      <c r="A56" s="5" t="s">
        <v>928</v>
      </c>
      <c r="B56" s="5" t="s">
        <v>929</v>
      </c>
      <c r="C56" s="6">
        <v>164310</v>
      </c>
      <c r="D56" s="6">
        <v>27151.730367907599</v>
      </c>
      <c r="E56" s="7">
        <v>16.524697442582699</v>
      </c>
      <c r="F56" s="7">
        <v>15.669994056224802</v>
      </c>
      <c r="G56" s="7">
        <v>17.508724331855799</v>
      </c>
      <c r="H56" s="6">
        <v>15765.2849966962</v>
      </c>
      <c r="I56" s="24">
        <v>10.396263789016299</v>
      </c>
      <c r="J56" s="24">
        <v>9.6461519598960912</v>
      </c>
      <c r="K56" s="24">
        <v>11.044404655695001</v>
      </c>
      <c r="M56" s="5" t="s">
        <v>930</v>
      </c>
      <c r="N56" s="5" t="s">
        <v>931</v>
      </c>
      <c r="O56" s="6">
        <v>257057</v>
      </c>
      <c r="P56" s="6">
        <v>37806.8762628392</v>
      </c>
      <c r="Q56" s="7">
        <f>Table311121314[[#This Row],[Cases (general)]]/Table311121314[[#This Row],[Population (all ages) Mid-Year 2012]]*100</f>
        <v>14.707584801362811</v>
      </c>
      <c r="R56" s="10">
        <v>22511.8982301701</v>
      </c>
      <c r="S56" s="27">
        <f>Table311121314[[#This Row],[Cases (severe)]]/Table311121314[[#This Row],[Population (all ages) Mid-Year 2012]]*100</f>
        <v>8.7575511385296263</v>
      </c>
    </row>
    <row r="57" spans="1:19" x14ac:dyDescent="0.65">
      <c r="A57" s="5" t="s">
        <v>932</v>
      </c>
      <c r="B57" s="5" t="s">
        <v>933</v>
      </c>
      <c r="C57" s="6">
        <v>167625</v>
      </c>
      <c r="D57" s="6">
        <v>32751.7433841647</v>
      </c>
      <c r="E57" s="7">
        <v>19.538698514043102</v>
      </c>
      <c r="F57" s="7">
        <v>18.450160324573499</v>
      </c>
      <c r="G57" s="7">
        <v>20.733547210693402</v>
      </c>
      <c r="H57" s="6">
        <v>20613.717980293099</v>
      </c>
      <c r="I57" s="24">
        <v>11.956794960542499</v>
      </c>
      <c r="J57" s="24">
        <v>11.1885003745556</v>
      </c>
      <c r="K57" s="24">
        <v>12.7884417772293</v>
      </c>
      <c r="M57" s="5" t="s">
        <v>934</v>
      </c>
      <c r="N57" s="5" t="s">
        <v>935</v>
      </c>
      <c r="O57" s="6">
        <v>274740</v>
      </c>
      <c r="P57" s="6">
        <v>47509.736267196298</v>
      </c>
      <c r="Q57" s="7">
        <f>Table311121314[[#This Row],[Cases (general)]]/Table311121314[[#This Row],[Population (all ages) Mid-Year 2012]]*100</f>
        <v>17.292617116981983</v>
      </c>
      <c r="R57" s="10">
        <v>30050.776050097498</v>
      </c>
      <c r="S57" s="27">
        <f>Table311121314[[#This Row],[Cases (severe)]]/Table311121314[[#This Row],[Population (all ages) Mid-Year 2012]]*100</f>
        <v>10.937896210998579</v>
      </c>
    </row>
    <row r="58" spans="1:19" x14ac:dyDescent="0.65">
      <c r="A58" s="5" t="s">
        <v>936</v>
      </c>
      <c r="B58" s="5" t="s">
        <v>937</v>
      </c>
      <c r="C58" s="6">
        <v>200668</v>
      </c>
      <c r="D58" s="6">
        <v>36691.962436219197</v>
      </c>
      <c r="E58" s="7">
        <v>18.284909619978901</v>
      </c>
      <c r="F58" s="7">
        <v>17.256866395473498</v>
      </c>
      <c r="G58" s="7">
        <v>19.275298714637799</v>
      </c>
      <c r="H58" s="6">
        <v>21714.010481786801</v>
      </c>
      <c r="I58" s="24">
        <v>11.504669795454001</v>
      </c>
      <c r="J58" s="24">
        <v>10.6303907930851</v>
      </c>
      <c r="K58" s="24">
        <v>12.3715177178383</v>
      </c>
      <c r="M58" s="9" t="s">
        <v>938</v>
      </c>
      <c r="N58" s="9" t="s">
        <v>939</v>
      </c>
      <c r="O58" s="10">
        <v>384238</v>
      </c>
      <c r="P58" s="10">
        <v>67924.444823079903</v>
      </c>
      <c r="Q58" s="27">
        <f>Table311121314[[#This Row],[Cases (general)]]/Table311121314[[#This Row],[Population (all ages) Mid-Year 2012]]*100</f>
        <v>17.677701014235943</v>
      </c>
      <c r="R58" s="10">
        <v>41001.2705775453</v>
      </c>
      <c r="S58" s="27">
        <f>Table311121314[[#This Row],[Cases (severe)]]/Table311121314[[#This Row],[Population (all ages) Mid-Year 2012]]*100</f>
        <v>10.670800539651284</v>
      </c>
    </row>
    <row r="59" spans="1:19" x14ac:dyDescent="0.65">
      <c r="A59" s="5" t="s">
        <v>940</v>
      </c>
      <c r="B59" s="5" t="s">
        <v>941</v>
      </c>
      <c r="C59" s="6">
        <v>286637</v>
      </c>
      <c r="D59" s="6">
        <v>44216.5660161591</v>
      </c>
      <c r="E59" s="7">
        <v>15.425979903557199</v>
      </c>
      <c r="F59" s="7">
        <v>14.551295340061198</v>
      </c>
      <c r="G59" s="7">
        <v>16.312706470489498</v>
      </c>
      <c r="H59" s="6">
        <v>26174.5525791646</v>
      </c>
      <c r="I59" s="24">
        <v>9.8550113811597804</v>
      </c>
      <c r="J59" s="24">
        <v>9.0597428381442988</v>
      </c>
      <c r="K59" s="24">
        <v>10.6058619916439</v>
      </c>
      <c r="M59" s="5" t="s">
        <v>942</v>
      </c>
      <c r="N59" s="5" t="s">
        <v>943</v>
      </c>
      <c r="O59" s="6">
        <v>141003</v>
      </c>
      <c r="P59" s="6">
        <v>27180.379774783301</v>
      </c>
      <c r="Q59" s="7">
        <f>Table311121314[[#This Row],[Cases (general)]]/Table311121314[[#This Row],[Population (all ages) Mid-Year 2012]]*100</f>
        <v>19.276454951159408</v>
      </c>
      <c r="R59" s="10">
        <v>17270.616642059002</v>
      </c>
      <c r="S59" s="27">
        <f>Table311121314[[#This Row],[Cases (severe)]]/Table311121314[[#This Row],[Population (all ages) Mid-Year 2012]]*100</f>
        <v>12.248403680814594</v>
      </c>
    </row>
    <row r="60" spans="1:19" x14ac:dyDescent="0.65">
      <c r="A60" s="5" t="s">
        <v>944</v>
      </c>
      <c r="B60" s="5" t="s">
        <v>945</v>
      </c>
      <c r="C60" s="6">
        <v>86387</v>
      </c>
      <c r="D60" s="6">
        <v>15375.722071181501</v>
      </c>
      <c r="E60" s="7">
        <v>17.798652657438698</v>
      </c>
      <c r="F60" s="7">
        <v>16.8929606676102</v>
      </c>
      <c r="G60" s="7">
        <v>18.850940465927099</v>
      </c>
      <c r="H60" s="6">
        <v>9589.1554193230404</v>
      </c>
      <c r="I60" s="24">
        <v>11.368410881914299</v>
      </c>
      <c r="J60" s="24">
        <v>10.554596036672601</v>
      </c>
      <c r="K60" s="24">
        <v>12.1713556349277</v>
      </c>
      <c r="M60" s="5" t="s">
        <v>946</v>
      </c>
      <c r="N60" s="5" t="s">
        <v>947</v>
      </c>
      <c r="O60" s="6">
        <v>1717278</v>
      </c>
      <c r="P60" s="6">
        <v>297426.95479087648</v>
      </c>
      <c r="Q60" s="7">
        <f>Table311121314[[#This Row],[Cases (general)]]/Table311121314[[#This Row],[Population (all ages) Mid-Year 2012]]*100</f>
        <v>17.319674204809964</v>
      </c>
      <c r="R60" s="10">
        <v>180551.45400487049</v>
      </c>
      <c r="S60" s="27">
        <f>Table311121314[[#This Row],[Cases (severe)]]/Table311121314[[#This Row],[Population (all ages) Mid-Year 2012]]*100</f>
        <v>10.513816283960459</v>
      </c>
    </row>
    <row r="61" spans="1:19" x14ac:dyDescent="0.65">
      <c r="A61" s="5" t="s">
        <v>948</v>
      </c>
      <c r="B61" s="5" t="s">
        <v>887</v>
      </c>
      <c r="C61" s="6">
        <v>198401</v>
      </c>
      <c r="D61" s="6">
        <v>36180.315945455499</v>
      </c>
      <c r="E61" s="7">
        <v>18.235954428382701</v>
      </c>
      <c r="F61" s="7">
        <v>17.316430807113601</v>
      </c>
      <c r="G61" s="7">
        <v>19.2988604307175</v>
      </c>
      <c r="H61" s="6">
        <v>22413.750461129399</v>
      </c>
      <c r="I61" s="24">
        <v>11.257844731471799</v>
      </c>
      <c r="J61" s="24">
        <v>10.5376273393631</v>
      </c>
      <c r="K61" s="24">
        <v>12.0548494160175</v>
      </c>
      <c r="M61" s="5" t="s">
        <v>949</v>
      </c>
      <c r="N61" s="5" t="s">
        <v>950</v>
      </c>
      <c r="O61" s="6">
        <v>552675</v>
      </c>
      <c r="P61" s="6">
        <v>105326.094046668</v>
      </c>
      <c r="Q61" s="7">
        <f>Table311121314[[#This Row],[Cases (general)]]/Table311121314[[#This Row],[Population (all ages) Mid-Year 2012]]*100</f>
        <v>19.057510118363957</v>
      </c>
      <c r="R61" s="10">
        <v>66082.216548178505</v>
      </c>
      <c r="S61" s="27">
        <f>Table311121314[[#This Row],[Cases (severe)]]/Table311121314[[#This Row],[Population (all ages) Mid-Year 2012]]*100</f>
        <v>11.956794960542544</v>
      </c>
    </row>
    <row r="62" spans="1:19" x14ac:dyDescent="0.65">
      <c r="A62" s="5" t="s">
        <v>951</v>
      </c>
      <c r="B62" s="5" t="s">
        <v>952</v>
      </c>
      <c r="C62" s="6">
        <v>151280</v>
      </c>
      <c r="D62" s="6">
        <v>28927.9196401351</v>
      </c>
      <c r="E62" s="7">
        <v>19.122104468624499</v>
      </c>
      <c r="F62" s="7">
        <v>17.9890885949135</v>
      </c>
      <c r="G62" s="7">
        <v>20.155094563961001</v>
      </c>
      <c r="H62" s="6">
        <v>17939.7319614568</v>
      </c>
      <c r="I62" s="24">
        <v>11.393207257697199</v>
      </c>
      <c r="J62" s="24">
        <v>10.6563739478588</v>
      </c>
      <c r="K62" s="24">
        <v>12.1731363236904</v>
      </c>
      <c r="M62" s="5" t="s">
        <v>953</v>
      </c>
      <c r="N62" s="5" t="s">
        <v>954</v>
      </c>
      <c r="O62" s="6">
        <v>159831</v>
      </c>
      <c r="P62" s="6">
        <v>28102.512019085101</v>
      </c>
      <c r="Q62" s="7">
        <f>Table311121314[[#This Row],[Cases (general)]]/Table311121314[[#This Row],[Population (all ages) Mid-Year 2012]]*100</f>
        <v>17.582641677199732</v>
      </c>
      <c r="R62" s="10">
        <v>17915.0761073418</v>
      </c>
      <c r="S62" s="27">
        <f>Table311121314[[#This Row],[Cases (severe)]]/Table311121314[[#This Row],[Population (all ages) Mid-Year 2012]]*100</f>
        <v>11.208761821762863</v>
      </c>
    </row>
    <row r="63" spans="1:19" x14ac:dyDescent="0.65">
      <c r="A63" s="5" t="s">
        <v>955</v>
      </c>
      <c r="B63" s="5" t="s">
        <v>956</v>
      </c>
      <c r="C63" s="6">
        <v>192455</v>
      </c>
      <c r="D63" s="6">
        <v>35184.165743535799</v>
      </c>
      <c r="E63" s="7">
        <v>18.281762356673401</v>
      </c>
      <c r="F63" s="7">
        <v>17.343953251838702</v>
      </c>
      <c r="G63" s="7">
        <v>19.462099671363799</v>
      </c>
      <c r="H63" s="6">
        <v>22686.3734097087</v>
      </c>
      <c r="I63" s="24">
        <v>10.5684355595486</v>
      </c>
      <c r="J63" s="24">
        <v>9.8577223718166405</v>
      </c>
      <c r="K63" s="24">
        <v>11.2908728420734</v>
      </c>
      <c r="M63" s="9" t="s">
        <v>957</v>
      </c>
      <c r="N63" s="9" t="s">
        <v>958</v>
      </c>
      <c r="O63" s="10">
        <v>766637</v>
      </c>
      <c r="P63" s="10">
        <v>124373.28384518019</v>
      </c>
      <c r="Q63" s="27">
        <f>Table311121314[[#This Row],[Cases (general)]]/Table311121314[[#This Row],[Population (all ages) Mid-Year 2012]]*100</f>
        <v>16.223230009141247</v>
      </c>
      <c r="R63" s="10">
        <v>74870.6694845241</v>
      </c>
      <c r="S63" s="27">
        <f>Table311121314[[#This Row],[Cases (severe)]]/Table311121314[[#This Row],[Population (all ages) Mid-Year 2012]]*100</f>
        <v>9.7661174042635697</v>
      </c>
    </row>
    <row r="64" spans="1:19" x14ac:dyDescent="0.65">
      <c r="A64" s="5" t="s">
        <v>959</v>
      </c>
      <c r="B64" s="5" t="s">
        <v>895</v>
      </c>
      <c r="C64" s="6">
        <v>610302</v>
      </c>
      <c r="D64" s="6">
        <v>107727.099889105</v>
      </c>
      <c r="E64" s="7">
        <v>17.651441399357299</v>
      </c>
      <c r="F64" s="7">
        <v>16.694608330726602</v>
      </c>
      <c r="G64" s="7">
        <v>18.646305799484299</v>
      </c>
      <c r="H64" s="6">
        <v>64840.913872199002</v>
      </c>
      <c r="I64" s="24">
        <v>0</v>
      </c>
      <c r="J64" s="24">
        <v>0</v>
      </c>
      <c r="K64" s="24">
        <v>0</v>
      </c>
      <c r="M64" s="5" t="s">
        <v>960</v>
      </c>
      <c r="N64" s="5" t="s">
        <v>961</v>
      </c>
      <c r="O64" s="6">
        <v>307567</v>
      </c>
      <c r="P64" s="6">
        <v>46438.319497726101</v>
      </c>
      <c r="Q64" s="7">
        <f>Table311121314[[#This Row],[Cases (general)]]/Table311121314[[#This Row],[Population (all ages) Mid-Year 2012]]*100</f>
        <v>15.098602742727959</v>
      </c>
      <c r="R64" s="10">
        <v>27733.467362976899</v>
      </c>
      <c r="S64" s="27">
        <f>Table311121314[[#This Row],[Cases (severe)]]/Table311121314[[#This Row],[Population (all ages) Mid-Year 2012]]*100</f>
        <v>9.0170490862078498</v>
      </c>
    </row>
    <row r="65" spans="1:19" x14ac:dyDescent="0.65">
      <c r="A65" s="5" t="s">
        <v>962</v>
      </c>
      <c r="B65" s="5" t="s">
        <v>963</v>
      </c>
      <c r="C65" s="6">
        <v>230622</v>
      </c>
      <c r="D65" s="6">
        <v>44605.9170939631</v>
      </c>
      <c r="E65" s="7">
        <v>19.341570662800201</v>
      </c>
      <c r="F65" s="7">
        <v>18.366104364395099</v>
      </c>
      <c r="G65" s="7">
        <v>20.4728737473488</v>
      </c>
      <c r="H65" s="6">
        <v>29024.520490889001</v>
      </c>
      <c r="I65" s="24">
        <v>8.0124347647540599</v>
      </c>
      <c r="J65" s="24">
        <v>7.2728954255580902</v>
      </c>
      <c r="K65" s="24">
        <v>8.8531084358692205</v>
      </c>
      <c r="M65" s="5" t="s">
        <v>964</v>
      </c>
      <c r="N65" s="5" t="s">
        <v>965</v>
      </c>
      <c r="O65" s="6">
        <v>716376</v>
      </c>
      <c r="P65" s="6">
        <v>134456.9262935443</v>
      </c>
      <c r="Q65" s="7">
        <f>Table311121314[[#This Row],[Cases (general)]]/Table311121314[[#This Row],[Population (all ages) Mid-Year 2012]]*100</f>
        <v>18.769043950878348</v>
      </c>
      <c r="R65" s="10">
        <v>84547.599563575001</v>
      </c>
      <c r="S65" s="27">
        <f>Table311121314[[#This Row],[Cases (severe)]]/Table311121314[[#This Row],[Population (all ages) Mid-Year 2012]]*100</f>
        <v>11.802126196798191</v>
      </c>
    </row>
    <row r="66" spans="1:19" x14ac:dyDescent="0.65">
      <c r="A66" s="5" t="s">
        <v>966</v>
      </c>
      <c r="B66" s="5" t="s">
        <v>898</v>
      </c>
      <c r="C66" s="6">
        <v>236991</v>
      </c>
      <c r="D66" s="6">
        <v>39984.323451522803</v>
      </c>
      <c r="E66" s="7">
        <v>16.8716632494579</v>
      </c>
      <c r="F66" s="7">
        <v>16.009178757667499</v>
      </c>
      <c r="G66" s="7">
        <v>17.857038974761998</v>
      </c>
      <c r="H66" s="6">
        <v>24096.216271746402</v>
      </c>
      <c r="I66" s="24">
        <v>11.570405057591399</v>
      </c>
      <c r="J66" s="24">
        <v>10.801798850297899</v>
      </c>
      <c r="K66" s="24">
        <v>12.343817949295</v>
      </c>
      <c r="M66" s="5" t="s">
        <v>967</v>
      </c>
      <c r="N66" s="5" t="s">
        <v>968</v>
      </c>
      <c r="O66" s="6">
        <v>471309</v>
      </c>
      <c r="P66" s="6">
        <v>78895.317358957895</v>
      </c>
      <c r="Q66" s="7">
        <f>Table311121314[[#This Row],[Cases (general)]]/Table311121314[[#This Row],[Population (all ages) Mid-Year 2012]]*100</f>
        <v>16.739616124232278</v>
      </c>
      <c r="R66" s="10">
        <v>48926.944093533501</v>
      </c>
      <c r="S66" s="27">
        <f>Table311121314[[#This Row],[Cases (severe)]]/Table311121314[[#This Row],[Population (all ages) Mid-Year 2012]]*100</f>
        <v>10.381075704799505</v>
      </c>
    </row>
    <row r="67" spans="1:19" x14ac:dyDescent="0.65">
      <c r="A67" s="5" t="s">
        <v>969</v>
      </c>
      <c r="B67" s="5" t="s">
        <v>901</v>
      </c>
      <c r="C67" s="6">
        <v>211042</v>
      </c>
      <c r="D67" s="6">
        <v>34934.459262186101</v>
      </c>
      <c r="E67" s="7">
        <v>16.553320790262699</v>
      </c>
      <c r="F67" s="7">
        <v>15.638628602027898</v>
      </c>
      <c r="G67" s="7">
        <v>17.5498962402344</v>
      </c>
      <c r="H67" s="6">
        <v>20750.049005856799</v>
      </c>
      <c r="I67" s="24">
        <v>10.0471958534627</v>
      </c>
      <c r="J67" s="24">
        <v>9.3357026576995796</v>
      </c>
      <c r="K67" s="24">
        <v>10.7937917113304</v>
      </c>
      <c r="M67" s="9" t="s">
        <v>970</v>
      </c>
      <c r="N67" s="9" t="s">
        <v>971</v>
      </c>
      <c r="O67" s="10">
        <v>209729</v>
      </c>
      <c r="P67" s="10">
        <v>31688.154249166899</v>
      </c>
      <c r="Q67" s="27">
        <f>Table311121314[[#This Row],[Cases (general)]]/Table311121314[[#This Row],[Population (all ages) Mid-Year 2012]]*100</f>
        <v>15.109095189109231</v>
      </c>
      <c r="R67" s="10">
        <v>18831.138729335002</v>
      </c>
      <c r="S67" s="27">
        <f>Table311121314[[#This Row],[Cases (severe)]]/Table311121314[[#This Row],[Population (all ages) Mid-Year 2012]]*100</f>
        <v>8.9787958409828885</v>
      </c>
    </row>
    <row r="68" spans="1:19" x14ac:dyDescent="0.65">
      <c r="A68" s="5" t="s">
        <v>972</v>
      </c>
      <c r="B68" s="5" t="s">
        <v>973</v>
      </c>
      <c r="C68" s="6">
        <v>226535</v>
      </c>
      <c r="D68" s="6">
        <v>33531.245221669298</v>
      </c>
      <c r="E68" s="7">
        <v>14.801794522554701</v>
      </c>
      <c r="F68" s="7">
        <v>13.886980712413798</v>
      </c>
      <c r="G68" s="7">
        <v>15.772767364978801</v>
      </c>
      <c r="H68" s="6">
        <v>19758.160067074099</v>
      </c>
      <c r="I68" s="24">
        <v>9.722083085239321</v>
      </c>
      <c r="J68" s="24">
        <v>8.9905135333538091</v>
      </c>
      <c r="K68" s="24">
        <v>10.481815040111501</v>
      </c>
      <c r="M68" s="5" t="s">
        <v>974</v>
      </c>
      <c r="N68" s="5" t="s">
        <v>975</v>
      </c>
      <c r="O68" s="6">
        <v>517074</v>
      </c>
      <c r="P68" s="6">
        <v>76816.044352686396</v>
      </c>
      <c r="Q68" s="7">
        <f>Table311121314[[#This Row],[Cases (general)]]/Table311121314[[#This Row],[Population (all ages) Mid-Year 2012]]*100</f>
        <v>14.855909280429183</v>
      </c>
      <c r="R68" s="10">
        <v>46709.472401658699</v>
      </c>
      <c r="S68" s="27">
        <f>Table311121314[[#This Row],[Cases (severe)]]/Table311121314[[#This Row],[Population (all ages) Mid-Year 2012]]*100</f>
        <v>9.0334212127584639</v>
      </c>
    </row>
    <row r="69" spans="1:19" x14ac:dyDescent="0.65">
      <c r="A69" s="5" t="s">
        <v>976</v>
      </c>
      <c r="B69" s="5" t="s">
        <v>977</v>
      </c>
      <c r="C69" s="6">
        <v>203491</v>
      </c>
      <c r="D69" s="6">
        <v>33566.359796912002</v>
      </c>
      <c r="E69" s="7">
        <v>16.4952552186151</v>
      </c>
      <c r="F69" s="7">
        <v>15.526217222213701</v>
      </c>
      <c r="G69" s="7">
        <v>17.517900466918903</v>
      </c>
      <c r="H69" s="6">
        <v>19168.459982486602</v>
      </c>
      <c r="I69" s="24">
        <v>10.3810757047995</v>
      </c>
      <c r="J69" s="24">
        <v>9.6331365406513196</v>
      </c>
      <c r="K69" s="24">
        <v>11.1661113798618</v>
      </c>
      <c r="M69" s="5" t="s">
        <v>978</v>
      </c>
      <c r="N69" s="5" t="s">
        <v>979</v>
      </c>
      <c r="O69" s="6">
        <v>375662</v>
      </c>
      <c r="P69" s="6">
        <v>65050.2412732999</v>
      </c>
      <c r="Q69" s="7">
        <f>Table311121314[[#This Row],[Cases (general)]]/Table311121314[[#This Row],[Population (all ages) Mid-Year 2012]]*100</f>
        <v>17.316162207862359</v>
      </c>
      <c r="R69" s="10">
        <v>39012.104518807602</v>
      </c>
      <c r="S69" s="27">
        <f>Table311121314[[#This Row],[Cases (severe)]]/Table311121314[[#This Row],[Population (all ages) Mid-Year 2012]]*100</f>
        <v>10.384895070251343</v>
      </c>
    </row>
    <row r="70" spans="1:19" x14ac:dyDescent="0.65">
      <c r="A70" s="5" t="s">
        <v>980</v>
      </c>
      <c r="B70" s="5" t="s">
        <v>904</v>
      </c>
      <c r="C70" s="6">
        <v>127700</v>
      </c>
      <c r="D70" s="6">
        <v>23001.6103942138</v>
      </c>
      <c r="E70" s="7">
        <v>18.012224271114999</v>
      </c>
      <c r="F70" s="7">
        <v>17.1305134892464</v>
      </c>
      <c r="G70" s="7">
        <v>18.973505496978799</v>
      </c>
      <c r="H70" s="6">
        <v>14763.365023632899</v>
      </c>
      <c r="I70" s="24">
        <v>11.735702717942301</v>
      </c>
      <c r="J70" s="24">
        <v>10.9635829925537</v>
      </c>
      <c r="K70" s="24">
        <v>12.580418586730998</v>
      </c>
      <c r="M70" s="9" t="s">
        <v>981</v>
      </c>
      <c r="N70" s="9" t="s">
        <v>982</v>
      </c>
      <c r="O70" s="10">
        <v>261511</v>
      </c>
      <c r="P70" s="10">
        <v>41855.250533112499</v>
      </c>
      <c r="Q70" s="27">
        <f>Table311121314[[#This Row],[Cases (general)]]/Table311121314[[#This Row],[Population (all ages) Mid-Year 2012]]*100</f>
        <v>16.005158686675703</v>
      </c>
      <c r="R70" s="10">
        <v>25513.653103037501</v>
      </c>
      <c r="S70" s="27">
        <f>Table311121314[[#This Row],[Cases (severe)]]/Table311121314[[#This Row],[Population (all ages) Mid-Year 2012]]*100</f>
        <v>9.7562447097971035</v>
      </c>
    </row>
    <row r="71" spans="1:19" x14ac:dyDescent="0.65">
      <c r="A71" s="5" t="s">
        <v>983</v>
      </c>
      <c r="B71" s="5" t="s">
        <v>984</v>
      </c>
      <c r="C71" s="6">
        <v>141234</v>
      </c>
      <c r="D71" s="6">
        <v>26567.815774038099</v>
      </c>
      <c r="E71" s="7">
        <v>18.811203941004401</v>
      </c>
      <c r="F71" s="7">
        <v>17.818425595760303</v>
      </c>
      <c r="G71" s="7">
        <v>19.901524484157601</v>
      </c>
      <c r="H71" s="6">
        <v>16468.733735693499</v>
      </c>
      <c r="I71" s="24">
        <v>10.890953189482399</v>
      </c>
      <c r="J71" s="24">
        <v>10.154277831316</v>
      </c>
      <c r="K71" s="24">
        <v>11.6592943668365</v>
      </c>
      <c r="M71" s="5" t="s">
        <v>985</v>
      </c>
      <c r="N71" s="5" t="s">
        <v>986</v>
      </c>
      <c r="O71" s="6">
        <v>146042</v>
      </c>
      <c r="P71" s="6">
        <v>24642.5351055883</v>
      </c>
      <c r="Q71" s="7">
        <f>Table311121314[[#This Row],[Cases (general)]]/Table311121314[[#This Row],[Population (all ages) Mid-Year 2012]]*100</f>
        <v>16.873594654680364</v>
      </c>
      <c r="R71" s="10">
        <v>14556.100982625499</v>
      </c>
      <c r="S71" s="27">
        <f>Table311121314[[#This Row],[Cases (severe)]]/Table311121314[[#This Row],[Population (all ages) Mid-Year 2012]]*100</f>
        <v>9.9670649420204462</v>
      </c>
    </row>
    <row r="72" spans="1:19" x14ac:dyDescent="0.65">
      <c r="A72" s="5" t="s">
        <v>987</v>
      </c>
      <c r="B72" s="5" t="s">
        <v>908</v>
      </c>
      <c r="C72" s="6">
        <v>191036</v>
      </c>
      <c r="D72" s="6">
        <v>26358.827200346099</v>
      </c>
      <c r="E72" s="7">
        <v>13.797832450609299</v>
      </c>
      <c r="F72" s="7">
        <v>12.8536507487297</v>
      </c>
      <c r="G72" s="7">
        <v>14.9341508746147</v>
      </c>
      <c r="H72" s="6">
        <v>14352.9400573738</v>
      </c>
      <c r="I72" s="24">
        <v>10.589564687666101</v>
      </c>
      <c r="J72" s="24">
        <v>9.7780153155326808</v>
      </c>
      <c r="K72" s="24">
        <v>11.3948859274387</v>
      </c>
      <c r="M72" s="5" t="s">
        <v>988</v>
      </c>
      <c r="N72" s="5" t="s">
        <v>989</v>
      </c>
      <c r="O72" s="6">
        <v>463639</v>
      </c>
      <c r="P72" s="6">
        <v>78561.190097082101</v>
      </c>
      <c r="Q72" s="7">
        <f>Table311121314[[#This Row],[Cases (general)]]/Table311121314[[#This Row],[Population (all ages) Mid-Year 2012]]*100</f>
        <v>16.944474062165199</v>
      </c>
      <c r="R72" s="10">
        <v>50312.265100126504</v>
      </c>
      <c r="S72" s="27">
        <f>Table311121314[[#This Row],[Cases (severe)]]/Table311121314[[#This Row],[Population (all ages) Mid-Year 2012]]*100</f>
        <v>10.851603316400583</v>
      </c>
    </row>
    <row r="73" spans="1:19" x14ac:dyDescent="0.65">
      <c r="A73" s="5" t="s">
        <v>990</v>
      </c>
      <c r="B73" s="5" t="s">
        <v>991</v>
      </c>
      <c r="C73" s="6">
        <v>98749</v>
      </c>
      <c r="D73" s="6">
        <v>18392.877204874902</v>
      </c>
      <c r="E73" s="7">
        <v>18.6258870518941</v>
      </c>
      <c r="F73" s="7">
        <v>17.643600702285799</v>
      </c>
      <c r="G73" s="7">
        <v>19.699956476688399</v>
      </c>
      <c r="H73" s="6">
        <v>11901.5517052164</v>
      </c>
      <c r="I73" s="24">
        <v>10.939235772593699</v>
      </c>
      <c r="J73" s="24">
        <v>10.1943619549274</v>
      </c>
      <c r="K73" s="24">
        <v>11.795478314161301</v>
      </c>
      <c r="M73" s="5" t="s">
        <v>992</v>
      </c>
      <c r="N73" s="5" t="s">
        <v>993</v>
      </c>
      <c r="O73" s="6">
        <v>349409</v>
      </c>
      <c r="P73" s="6">
        <v>44020.636604390602</v>
      </c>
      <c r="Q73" s="7">
        <f>Table311121314[[#This Row],[Cases (general)]]/Table311121314[[#This Row],[Population (all ages) Mid-Year 2012]]*100</f>
        <v>12.598598377371678</v>
      </c>
      <c r="R73" s="10">
        <v>24258.070960934001</v>
      </c>
      <c r="S73" s="27">
        <f>Table311121314[[#This Row],[Cases (severe)]]/Table311121314[[#This Row],[Population (all ages) Mid-Year 2012]]*100</f>
        <v>6.9426004942442816</v>
      </c>
    </row>
    <row r="74" spans="1:19" x14ac:dyDescent="0.65">
      <c r="A74" s="5" t="s">
        <v>994</v>
      </c>
      <c r="B74" s="5" t="s">
        <v>995</v>
      </c>
      <c r="C74" s="6">
        <v>263527</v>
      </c>
      <c r="D74" s="6">
        <v>37410.156641891102</v>
      </c>
      <c r="E74" s="7">
        <v>14.1959482868515</v>
      </c>
      <c r="F74" s="7">
        <v>13.317467272281599</v>
      </c>
      <c r="G74" s="7">
        <v>15.226161479950001</v>
      </c>
      <c r="H74" s="6">
        <v>21350.589858716699</v>
      </c>
      <c r="I74" s="24">
        <v>11.5347601676604</v>
      </c>
      <c r="J74" s="24">
        <v>10.731552541255999</v>
      </c>
      <c r="K74" s="24">
        <v>12.387901544570902</v>
      </c>
      <c r="M74" s="5" t="s">
        <v>996</v>
      </c>
      <c r="N74" s="5" t="s">
        <v>997</v>
      </c>
      <c r="O74" s="6">
        <v>974809</v>
      </c>
      <c r="P74" s="6">
        <v>184520.32359126632</v>
      </c>
      <c r="Q74" s="7">
        <f>Table311121314[[#This Row],[Cases (general)]]/Table311121314[[#This Row],[Population (all ages) Mid-Year 2012]]*100</f>
        <v>18.92886951097767</v>
      </c>
      <c r="R74" s="10">
        <v>118127.0507463392</v>
      </c>
      <c r="S74" s="27">
        <f>Table311121314[[#This Row],[Cases (severe)]]/Table311121314[[#This Row],[Population (all ages) Mid-Year 2012]]*100</f>
        <v>12.117968827364049</v>
      </c>
    </row>
    <row r="75" spans="1:19" x14ac:dyDescent="0.65">
      <c r="A75" s="5" t="s">
        <v>998</v>
      </c>
      <c r="B75" s="5" t="s">
        <v>999</v>
      </c>
      <c r="C75" s="6">
        <v>159855</v>
      </c>
      <c r="D75" s="6">
        <v>29335.1926775555</v>
      </c>
      <c r="E75" s="7">
        <v>18.3511261315289</v>
      </c>
      <c r="F75" s="7">
        <v>17.3880726099014</v>
      </c>
      <c r="G75" s="7">
        <v>19.589447975158699</v>
      </c>
      <c r="H75" s="6">
        <v>18390.789901523</v>
      </c>
      <c r="I75" s="24">
        <v>11.239204150820099</v>
      </c>
      <c r="J75" s="24">
        <v>10.472677648067499</v>
      </c>
      <c r="K75" s="24">
        <v>11.9321286678314</v>
      </c>
      <c r="M75" s="5" t="s">
        <v>1000</v>
      </c>
      <c r="N75" s="5" t="s">
        <v>1001</v>
      </c>
      <c r="O75" s="6">
        <v>1381147</v>
      </c>
      <c r="P75" s="6">
        <v>201800.7905347682</v>
      </c>
      <c r="Q75" s="7">
        <f>Table311121314[[#This Row],[Cases (general)]]/Table311121314[[#This Row],[Population (all ages) Mid-Year 2012]]*100</f>
        <v>14.611101536242572</v>
      </c>
      <c r="R75" s="10">
        <v>115062.09768151109</v>
      </c>
      <c r="S75" s="27">
        <f>Table311121314[[#This Row],[Cases (severe)]]/Table311121314[[#This Row],[Population (all ages) Mid-Year 2012]]*100</f>
        <v>8.3309088519550123</v>
      </c>
    </row>
    <row r="76" spans="1:19" x14ac:dyDescent="0.65">
      <c r="A76" s="5" t="s">
        <v>1002</v>
      </c>
      <c r="B76" s="5" t="s">
        <v>911</v>
      </c>
      <c r="C76" s="6">
        <v>216476</v>
      </c>
      <c r="D76" s="6">
        <v>32831.699179269403</v>
      </c>
      <c r="E76" s="7">
        <v>15.166438394680901</v>
      </c>
      <c r="F76" s="7">
        <v>14.347603917121901</v>
      </c>
      <c r="G76" s="7">
        <v>16.079692542552902</v>
      </c>
      <c r="H76" s="6">
        <v>18770.3008815621</v>
      </c>
      <c r="I76" s="24">
        <v>9.6104098998239404</v>
      </c>
      <c r="J76" s="24">
        <v>8.8093578815460205</v>
      </c>
      <c r="K76" s="24">
        <v>10.3495948016644</v>
      </c>
      <c r="M76" s="5" t="s">
        <v>1003</v>
      </c>
      <c r="N76" s="5" t="s">
        <v>1004</v>
      </c>
      <c r="O76" s="6">
        <v>525130</v>
      </c>
      <c r="P76" s="6">
        <v>99887.369853294207</v>
      </c>
      <c r="Q76" s="7">
        <f>Table311121314[[#This Row],[Cases (general)]]/Table311121314[[#This Row],[Population (all ages) Mid-Year 2012]]*100</f>
        <v>19.021455611618876</v>
      </c>
      <c r="R76" s="10">
        <v>64164.061415003402</v>
      </c>
      <c r="S76" s="27">
        <f>Table311121314[[#This Row],[Cases (severe)]]/Table311121314[[#This Row],[Population (all ages) Mid-Year 2012]]*100</f>
        <v>12.21870040085377</v>
      </c>
    </row>
    <row r="77" spans="1:19" x14ac:dyDescent="0.65">
      <c r="A77" s="5" t="s">
        <v>1005</v>
      </c>
      <c r="B77" s="5" t="s">
        <v>1006</v>
      </c>
      <c r="C77" s="6">
        <v>274583</v>
      </c>
      <c r="D77" s="6">
        <v>48626.3865829153</v>
      </c>
      <c r="E77" s="7">
        <v>17.709175944219201</v>
      </c>
      <c r="F77" s="7">
        <v>16.847313940525098</v>
      </c>
      <c r="G77" s="7">
        <v>18.7612801790237</v>
      </c>
      <c r="H77" s="6">
        <v>30508.860905276</v>
      </c>
      <c r="I77" s="24">
        <v>11.8586276847282</v>
      </c>
      <c r="J77" s="24">
        <v>11.0207229852676</v>
      </c>
      <c r="K77" s="24">
        <v>12.719364464283</v>
      </c>
      <c r="M77" s="9" t="s">
        <v>1007</v>
      </c>
      <c r="N77" s="9" t="s">
        <v>1008</v>
      </c>
      <c r="O77" s="10">
        <v>309337</v>
      </c>
      <c r="P77" s="10">
        <v>55591.146041029497</v>
      </c>
      <c r="Q77" s="27">
        <f>Table311121314[[#This Row],[Cases (general)]]/Table311121314[[#This Row],[Population (all ages) Mid-Year 2012]]*100</f>
        <v>17.971062640754095</v>
      </c>
      <c r="R77" s="10">
        <v>34216.835265220099</v>
      </c>
      <c r="S77" s="27">
        <f>Table311121314[[#This Row],[Cases (severe)]]/Table311121314[[#This Row],[Population (all ages) Mid-Year 2012]]*100</f>
        <v>11.061345802545477</v>
      </c>
    </row>
    <row r="78" spans="1:19" x14ac:dyDescent="0.65">
      <c r="A78" s="5" t="s">
        <v>1009</v>
      </c>
      <c r="B78" s="5" t="s">
        <v>1010</v>
      </c>
      <c r="C78" s="6">
        <v>182191</v>
      </c>
      <c r="D78" s="6">
        <v>34330.840588989799</v>
      </c>
      <c r="E78" s="7">
        <v>18.843324087902101</v>
      </c>
      <c r="F78" s="7">
        <v>17.799352109432203</v>
      </c>
      <c r="G78" s="7">
        <v>19.888918101787599</v>
      </c>
      <c r="H78" s="6">
        <v>21008.505778208098</v>
      </c>
      <c r="I78" s="24">
        <v>10.943452415404</v>
      </c>
      <c r="J78" s="24">
        <v>10.194220393896099</v>
      </c>
      <c r="K78" s="24">
        <v>11.729968339204799</v>
      </c>
      <c r="M78" s="5" t="s">
        <v>1011</v>
      </c>
      <c r="N78" s="5" t="s">
        <v>1012</v>
      </c>
      <c r="O78" s="6">
        <v>212317</v>
      </c>
      <c r="P78" s="6">
        <v>35028.4856469882</v>
      </c>
      <c r="Q78" s="7">
        <f>Table311121314[[#This Row],[Cases (general)]]/Table311121314[[#This Row],[Population (all ages) Mid-Year 2012]]*100</f>
        <v>16.498201108242956</v>
      </c>
      <c r="R78" s="10">
        <v>20561.5448875441</v>
      </c>
      <c r="S78" s="27">
        <f>Table311121314[[#This Row],[Cases (severe)]]/Table311121314[[#This Row],[Population (all ages) Mid-Year 2012]]*100</f>
        <v>9.6843610674341196</v>
      </c>
    </row>
    <row r="79" spans="1:19" x14ac:dyDescent="0.65">
      <c r="A79" s="5" t="s">
        <v>1013</v>
      </c>
      <c r="B79" s="5" t="s">
        <v>914</v>
      </c>
      <c r="C79" s="6">
        <v>254201</v>
      </c>
      <c r="D79" s="6">
        <v>43145.929587471903</v>
      </c>
      <c r="E79" s="7">
        <v>16.9731549393873</v>
      </c>
      <c r="F79" s="7">
        <v>16.031983494758599</v>
      </c>
      <c r="G79" s="7">
        <v>17.9270043969154</v>
      </c>
      <c r="H79" s="6">
        <v>25746.491353671001</v>
      </c>
      <c r="I79" s="24">
        <v>9.7736539055404101</v>
      </c>
      <c r="J79" s="24">
        <v>9.0640053153037989</v>
      </c>
      <c r="K79" s="24">
        <v>10.523568093776699</v>
      </c>
      <c r="M79" s="5" t="s">
        <v>1014</v>
      </c>
      <c r="N79" s="5" t="s">
        <v>1015</v>
      </c>
      <c r="O79" s="6">
        <v>166441</v>
      </c>
      <c r="P79" s="6">
        <v>30442.047179130699</v>
      </c>
      <c r="Q79" s="7">
        <f>Table311121314[[#This Row],[Cases (general)]]/Table311121314[[#This Row],[Population (all ages) Mid-Year 2012]]*100</f>
        <v>18.289992957943475</v>
      </c>
      <c r="R79" s="10">
        <v>19533.020960770398</v>
      </c>
      <c r="S79" s="27">
        <f>Table311121314[[#This Row],[Cases (severe)]]/Table311121314[[#This Row],[Population (all ages) Mid-Year 2012]]*100</f>
        <v>11.735702717942333</v>
      </c>
    </row>
    <row r="80" spans="1:19" x14ac:dyDescent="0.65">
      <c r="A80" s="5" t="s">
        <v>1016</v>
      </c>
      <c r="B80" s="5" t="s">
        <v>1017</v>
      </c>
      <c r="C80" s="6">
        <v>178978</v>
      </c>
      <c r="D80" s="6">
        <v>33728.437018843899</v>
      </c>
      <c r="E80" s="7">
        <v>18.845018392676099</v>
      </c>
      <c r="F80" s="7">
        <v>17.911997437477101</v>
      </c>
      <c r="G80" s="7">
        <v>20.021685957908598</v>
      </c>
      <c r="H80" s="6">
        <v>21514.624120906599</v>
      </c>
      <c r="I80" s="24">
        <v>8.1331158712600899</v>
      </c>
      <c r="J80" s="24">
        <v>7.4827283620834404</v>
      </c>
      <c r="K80" s="24">
        <v>8.82853716611862</v>
      </c>
      <c r="M80" s="5" t="s">
        <v>1018</v>
      </c>
      <c r="N80" s="5" t="s">
        <v>1019</v>
      </c>
      <c r="O80" s="6">
        <v>212046</v>
      </c>
      <c r="P80" s="6">
        <v>35291.914814509299</v>
      </c>
      <c r="Q80" s="7">
        <f>Table311121314[[#This Row],[Cases (general)]]/Table311121314[[#This Row],[Population (all ages) Mid-Year 2012]]*100</f>
        <v>16.643518300043056</v>
      </c>
      <c r="R80" s="10">
        <v>20665.852252623601</v>
      </c>
      <c r="S80" s="27">
        <f>Table311121314[[#This Row],[Cases (severe)]]/Table311121314[[#This Row],[Population (all ages) Mid-Year 2012]]*100</f>
        <v>9.7459288327172402</v>
      </c>
    </row>
    <row r="81" spans="1:19" x14ac:dyDescent="0.65">
      <c r="A81" s="5" t="s">
        <v>1020</v>
      </c>
      <c r="B81" s="5" t="s">
        <v>920</v>
      </c>
      <c r="C81" s="6">
        <v>591170</v>
      </c>
      <c r="D81" s="6">
        <v>97249.174406754202</v>
      </c>
      <c r="E81" s="7">
        <v>16.450289156546198</v>
      </c>
      <c r="F81" s="7">
        <v>15.5643284320831</v>
      </c>
      <c r="G81" s="7">
        <v>17.420195043086999</v>
      </c>
      <c r="H81" s="6">
        <v>56903.5399539965</v>
      </c>
      <c r="I81" s="24">
        <v>7.65447011786478</v>
      </c>
      <c r="J81" s="24">
        <v>6.9634966552257493</v>
      </c>
      <c r="K81" s="24">
        <v>8.4376566112041509</v>
      </c>
      <c r="M81" s="5" t="s">
        <v>1021</v>
      </c>
      <c r="N81" s="5" t="s">
        <v>1022</v>
      </c>
      <c r="O81" s="6">
        <v>183076</v>
      </c>
      <c r="P81" s="6">
        <v>30411.086414913199</v>
      </c>
      <c r="Q81" s="7">
        <f>Table311121314[[#This Row],[Cases (general)]]/Table311121314[[#This Row],[Population (all ages) Mid-Year 2012]]*100</f>
        <v>16.611181375446918</v>
      </c>
      <c r="R81" s="10">
        <v>18732.873631423001</v>
      </c>
      <c r="S81" s="27">
        <f>Table311121314[[#This Row],[Cases (severe)]]/Table311121314[[#This Row],[Population (all ages) Mid-Year 2012]]*100</f>
        <v>10.232293490912518</v>
      </c>
    </row>
    <row r="82" spans="1:19" x14ac:dyDescent="0.65">
      <c r="A82" s="5" t="s">
        <v>1023</v>
      </c>
      <c r="B82" s="5" t="s">
        <v>1024</v>
      </c>
      <c r="C82" s="6">
        <v>222015</v>
      </c>
      <c r="D82" s="6">
        <v>38346.005303520302</v>
      </c>
      <c r="E82" s="7">
        <v>17.2718083478685</v>
      </c>
      <c r="F82" s="7">
        <v>16.436803340911901</v>
      </c>
      <c r="G82" s="7">
        <v>18.297179043292999</v>
      </c>
      <c r="H82" s="6">
        <v>24243.6457181035</v>
      </c>
      <c r="I82" s="24">
        <v>10.9378962109986</v>
      </c>
      <c r="J82" s="24">
        <v>10.181708633899699</v>
      </c>
      <c r="K82" s="24">
        <v>11.778815835714299</v>
      </c>
      <c r="M82" s="9" t="s">
        <v>1025</v>
      </c>
      <c r="N82" s="9" t="s">
        <v>1026</v>
      </c>
      <c r="O82" s="10">
        <v>167789</v>
      </c>
      <c r="P82" s="10">
        <v>31526.846617181902</v>
      </c>
      <c r="Q82" s="27">
        <f>Table311121314[[#This Row],[Cases (general)]]/Table311121314[[#This Row],[Population (all ages) Mid-Year 2012]]*100</f>
        <v>18.789578945688874</v>
      </c>
      <c r="R82" s="10">
        <v>20395.127050554001</v>
      </c>
      <c r="S82" s="27">
        <f>Table311121314[[#This Row],[Cases (severe)]]/Table311121314[[#This Row],[Population (all ages) Mid-Year 2012]]*100</f>
        <v>12.155222958926986</v>
      </c>
    </row>
    <row r="83" spans="1:19" x14ac:dyDescent="0.65">
      <c r="A83" s="5" t="s">
        <v>1027</v>
      </c>
      <c r="B83" s="5" t="s">
        <v>1028</v>
      </c>
      <c r="C83" s="6">
        <v>162868</v>
      </c>
      <c r="D83" s="6">
        <v>29445.125599158899</v>
      </c>
      <c r="E83" s="7">
        <v>18.079135004518303</v>
      </c>
      <c r="F83" s="7">
        <v>17.042422294616699</v>
      </c>
      <c r="G83" s="7">
        <v>19.060420989990202</v>
      </c>
      <c r="H83" s="6">
        <v>17540.454681737101</v>
      </c>
      <c r="I83" s="24">
        <v>0</v>
      </c>
      <c r="J83" s="24">
        <v>0</v>
      </c>
      <c r="K83" s="24">
        <v>0</v>
      </c>
      <c r="M83" s="5" t="s">
        <v>1029</v>
      </c>
      <c r="N83" s="5" t="s">
        <v>1030</v>
      </c>
      <c r="O83" s="6">
        <v>207936</v>
      </c>
      <c r="P83" s="6">
        <v>37683.020190627001</v>
      </c>
      <c r="Q83" s="7">
        <f>Table311121314[[#This Row],[Cases (general)]]/Table311121314[[#This Row],[Population (all ages) Mid-Year 2012]]*100</f>
        <v>18.122412757111324</v>
      </c>
      <c r="R83" s="10">
        <v>24234.933137976499</v>
      </c>
      <c r="S83" s="27">
        <f>Table311121314[[#This Row],[Cases (severe)]]/Table311121314[[#This Row],[Population (all ages) Mid-Year 2012]]*100</f>
        <v>11.654996315201071</v>
      </c>
    </row>
    <row r="84" spans="1:19" x14ac:dyDescent="0.65">
      <c r="A84" s="5" t="s">
        <v>1031</v>
      </c>
      <c r="B84" s="5" t="s">
        <v>926</v>
      </c>
      <c r="C84" s="6">
        <v>267275</v>
      </c>
      <c r="D84" s="6">
        <v>41560.606548898701</v>
      </c>
      <c r="E84" s="7">
        <v>15.5497545782055</v>
      </c>
      <c r="F84" s="7">
        <v>14.727789163589499</v>
      </c>
      <c r="G84" s="7">
        <v>16.518104076385502</v>
      </c>
      <c r="H84" s="6">
        <v>25094.178300434502</v>
      </c>
      <c r="I84" s="24">
        <v>9.7459288327172509</v>
      </c>
      <c r="J84" s="24">
        <v>9.0022444725036586</v>
      </c>
      <c r="K84" s="24">
        <v>10.4823403060436</v>
      </c>
      <c r="M84" s="5" t="s">
        <v>1032</v>
      </c>
      <c r="N84" s="5" t="s">
        <v>1033</v>
      </c>
      <c r="O84" s="6">
        <v>214853</v>
      </c>
      <c r="P84" s="6">
        <v>39066.447270659301</v>
      </c>
      <c r="Q84" s="7">
        <f>Table311121314[[#This Row],[Cases (general)]]/Table311121314[[#This Row],[Population (all ages) Mid-Year 2012]]*100</f>
        <v>18.182872601573774</v>
      </c>
      <c r="R84" s="10">
        <v>24733.425949324599</v>
      </c>
      <c r="S84" s="27">
        <f>Table311121314[[#This Row],[Cases (severe)]]/Table311121314[[#This Row],[Population (all ages) Mid-Year 2012]]*100</f>
        <v>11.511789897895119</v>
      </c>
    </row>
    <row r="85" spans="1:19" x14ac:dyDescent="0.65">
      <c r="A85" s="5" t="s">
        <v>1034</v>
      </c>
      <c r="B85" s="5" t="s">
        <v>1035</v>
      </c>
      <c r="C85" s="6">
        <v>222238</v>
      </c>
      <c r="D85" s="6">
        <v>37962.581177933302</v>
      </c>
      <c r="E85" s="7">
        <v>17.081948711711402</v>
      </c>
      <c r="F85" s="7">
        <v>16.1026135087013</v>
      </c>
      <c r="G85" s="7">
        <v>18.065732717513999</v>
      </c>
      <c r="H85" s="6">
        <v>21999.804893845601</v>
      </c>
      <c r="I85" s="24">
        <v>11.853656613993699</v>
      </c>
      <c r="J85" s="24">
        <v>11.093375831842401</v>
      </c>
      <c r="K85" s="24">
        <v>12.679423391819</v>
      </c>
      <c r="M85" s="5" t="s">
        <v>1036</v>
      </c>
      <c r="N85" s="5" t="s">
        <v>1037</v>
      </c>
      <c r="O85" s="6">
        <v>406326</v>
      </c>
      <c r="P85" s="6">
        <v>76727.802551328001</v>
      </c>
      <c r="Q85" s="7">
        <f>Table311121314[[#This Row],[Cases (general)]]/Table311121314[[#This Row],[Population (all ages) Mid-Year 2012]]*100</f>
        <v>18.883311073209196</v>
      </c>
      <c r="R85" s="10">
        <v>48934.333229084397</v>
      </c>
      <c r="S85" s="27">
        <f>Table311121314[[#This Row],[Cases (severe)]]/Table311121314[[#This Row],[Population (all ages) Mid-Year 2012]]*100</f>
        <v>12.04312134322795</v>
      </c>
    </row>
    <row r="86" spans="1:19" x14ac:dyDescent="0.65">
      <c r="A86" s="5" t="s">
        <v>1038</v>
      </c>
      <c r="B86" s="5" t="s">
        <v>930</v>
      </c>
      <c r="C86" s="6">
        <v>257057</v>
      </c>
      <c r="D86" s="6">
        <v>37806.8762628392</v>
      </c>
      <c r="E86" s="7">
        <v>14.707584801362799</v>
      </c>
      <c r="F86" s="7">
        <v>13.872970640659299</v>
      </c>
      <c r="G86" s="7">
        <v>15.7182827591896</v>
      </c>
      <c r="H86" s="6">
        <v>22511.8982301701</v>
      </c>
      <c r="I86" s="24">
        <v>11.538108277227401</v>
      </c>
      <c r="J86" s="24">
        <v>10.801955312490499</v>
      </c>
      <c r="K86" s="24">
        <v>12.398701161146199</v>
      </c>
      <c r="M86" s="5" t="s">
        <v>1039</v>
      </c>
      <c r="N86" s="5" t="s">
        <v>1040</v>
      </c>
      <c r="O86" s="6">
        <v>676499</v>
      </c>
      <c r="P86" s="6">
        <v>116682.6035021072</v>
      </c>
      <c r="Q86" s="7">
        <f>Table311121314[[#This Row],[Cases (general)]]/Table311121314[[#This Row],[Population (all ages) Mid-Year 2012]]*100</f>
        <v>17.248008275268287</v>
      </c>
      <c r="R86" s="10">
        <v>71949.187156766158</v>
      </c>
      <c r="S86" s="27">
        <f>Table311121314[[#This Row],[Cases (severe)]]/Table311121314[[#This Row],[Population (all ages) Mid-Year 2012]]*100</f>
        <v>10.635520105242751</v>
      </c>
    </row>
    <row r="87" spans="1:19" x14ac:dyDescent="0.65">
      <c r="A87" s="5" t="s">
        <v>1041</v>
      </c>
      <c r="B87" s="5" t="s">
        <v>934</v>
      </c>
      <c r="C87" s="6">
        <v>274740</v>
      </c>
      <c r="D87" s="6">
        <v>47509.736267196298</v>
      </c>
      <c r="E87" s="7">
        <v>17.292617116982001</v>
      </c>
      <c r="F87" s="7">
        <v>16.325774788856499</v>
      </c>
      <c r="G87" s="7">
        <v>18.392114341258999</v>
      </c>
      <c r="H87" s="6">
        <v>30050.776050097498</v>
      </c>
      <c r="I87" s="24">
        <v>10.669594353089499</v>
      </c>
      <c r="J87" s="24">
        <v>9.9783569574356115</v>
      </c>
      <c r="K87" s="24">
        <v>11.4120863378048</v>
      </c>
      <c r="M87" s="5" t="s">
        <v>1042</v>
      </c>
      <c r="N87" s="5" t="s">
        <v>1043</v>
      </c>
      <c r="O87" s="6">
        <v>321271</v>
      </c>
      <c r="P87" s="6">
        <v>60775.343832710299</v>
      </c>
      <c r="Q87" s="7">
        <f>Table311121314[[#This Row],[Cases (general)]]/Table311121314[[#This Row],[Population (all ages) Mid-Year 2012]]*100</f>
        <v>18.917158359363373</v>
      </c>
      <c r="R87" s="10">
        <v>37976.063271238403</v>
      </c>
      <c r="S87" s="27">
        <f>Table311121314[[#This Row],[Cases (severe)]]/Table311121314[[#This Row],[Population (all ages) Mid-Year 2012]]*100</f>
        <v>11.820569946007701</v>
      </c>
    </row>
    <row r="88" spans="1:19" x14ac:dyDescent="0.65">
      <c r="A88" s="5" t="s">
        <v>1044</v>
      </c>
      <c r="B88" s="5" t="s">
        <v>938</v>
      </c>
      <c r="C88" s="6">
        <v>384238</v>
      </c>
      <c r="D88" s="6">
        <v>67924.444823079903</v>
      </c>
      <c r="E88" s="7">
        <v>17.6777010142359</v>
      </c>
      <c r="F88" s="7">
        <v>16.692069172859199</v>
      </c>
      <c r="G88" s="7">
        <v>18.654553592205001</v>
      </c>
      <c r="H88" s="6">
        <v>41001.2705775453</v>
      </c>
      <c r="I88" s="24">
        <v>7.944837604151191</v>
      </c>
      <c r="J88" s="24">
        <v>7.2954103350639299</v>
      </c>
      <c r="K88" s="24">
        <v>8.582377433776859</v>
      </c>
      <c r="M88" s="5" t="s">
        <v>1045</v>
      </c>
      <c r="N88" s="5" t="s">
        <v>1046</v>
      </c>
      <c r="O88" s="6">
        <v>967822</v>
      </c>
      <c r="P88" s="6">
        <v>166861.73559281789</v>
      </c>
      <c r="Q88" s="7">
        <f>Table311121314[[#This Row],[Cases (general)]]/Table311121314[[#This Row],[Population (all ages) Mid-Year 2012]]*100</f>
        <v>17.240952943084356</v>
      </c>
      <c r="R88" s="10">
        <v>105635.13521879105</v>
      </c>
      <c r="S88" s="27">
        <f>Table311121314[[#This Row],[Cases (severe)]]/Table311121314[[#This Row],[Population (all ages) Mid-Year 2012]]*100</f>
        <v>10.914727627476029</v>
      </c>
    </row>
    <row r="89" spans="1:19" x14ac:dyDescent="0.65">
      <c r="A89" s="5" t="s">
        <v>1047</v>
      </c>
      <c r="B89" s="5" t="s">
        <v>942</v>
      </c>
      <c r="C89" s="6">
        <v>141003</v>
      </c>
      <c r="D89" s="6">
        <v>27180.379774783301</v>
      </c>
      <c r="E89" s="7">
        <v>19.276454951159401</v>
      </c>
      <c r="F89" s="7">
        <v>18.258728086948402</v>
      </c>
      <c r="G89" s="7">
        <v>20.420633256435401</v>
      </c>
      <c r="H89" s="6">
        <v>17270.616642059002</v>
      </c>
      <c r="I89" s="24">
        <v>12.8930439962005</v>
      </c>
      <c r="J89" s="24">
        <v>12.003631144762</v>
      </c>
      <c r="K89" s="24">
        <v>13.851286470890001</v>
      </c>
      <c r="M89" s="5" t="s">
        <v>1048</v>
      </c>
      <c r="N89" s="5" t="s">
        <v>1049</v>
      </c>
      <c r="O89" s="6">
        <v>223270</v>
      </c>
      <c r="P89" s="6">
        <v>38373.059565570496</v>
      </c>
      <c r="Q89" s="7">
        <f>Table311121314[[#This Row],[Cases (general)]]/Table311121314[[#This Row],[Population (all ages) Mid-Year 2012]]*100</f>
        <v>17.186840849899447</v>
      </c>
      <c r="R89" s="10">
        <v>24968.675941267102</v>
      </c>
      <c r="S89" s="27">
        <f>Table311121314[[#This Row],[Cases (severe)]]/Table311121314[[#This Row],[Population (all ages) Mid-Year 2012]]*100</f>
        <v>11.183175501082591</v>
      </c>
    </row>
    <row r="90" spans="1:19" x14ac:dyDescent="0.65">
      <c r="A90" s="5" t="s">
        <v>1050</v>
      </c>
      <c r="B90" s="5" t="s">
        <v>1051</v>
      </c>
      <c r="C90" s="6">
        <v>213363</v>
      </c>
      <c r="D90" s="6">
        <v>29105.719642923399</v>
      </c>
      <c r="E90" s="7">
        <v>13.641409074170999</v>
      </c>
      <c r="F90" s="7">
        <v>12.697947025299101</v>
      </c>
      <c r="G90" s="7">
        <v>14.690026640892</v>
      </c>
      <c r="H90" s="6">
        <v>15816.511495331701</v>
      </c>
      <c r="I90" s="24">
        <v>11.297196315103999</v>
      </c>
      <c r="J90" s="24">
        <v>10.5142161250114</v>
      </c>
      <c r="K90" s="24">
        <v>12.1138520538807</v>
      </c>
      <c r="M90" s="5" t="s">
        <v>1052</v>
      </c>
      <c r="N90" s="5" t="s">
        <v>1053</v>
      </c>
      <c r="O90" s="6">
        <v>678292</v>
      </c>
      <c r="P90" s="6">
        <v>113160.739117292</v>
      </c>
      <c r="Q90" s="7">
        <f>Table311121314[[#This Row],[Cases (general)]]/Table311121314[[#This Row],[Population (all ages) Mid-Year 2012]]*100</f>
        <v>16.683189410650868</v>
      </c>
      <c r="R90" s="10">
        <v>68547.312705743199</v>
      </c>
      <c r="S90" s="27">
        <f>Table311121314[[#This Row],[Cases (severe)]]/Table311121314[[#This Row],[Population (all ages) Mid-Year 2012]]*100</f>
        <v>10.105870732036232</v>
      </c>
    </row>
    <row r="91" spans="1:19" x14ac:dyDescent="0.65">
      <c r="A91" s="5" t="s">
        <v>1054</v>
      </c>
      <c r="B91" s="5" t="s">
        <v>949</v>
      </c>
      <c r="C91" s="6">
        <v>552675</v>
      </c>
      <c r="D91" s="6">
        <v>105326.094046668</v>
      </c>
      <c r="E91" s="7">
        <v>19.057510118364</v>
      </c>
      <c r="F91" s="7">
        <v>18.0565923452377</v>
      </c>
      <c r="G91" s="7">
        <v>20.1165601611137</v>
      </c>
      <c r="H91" s="6">
        <v>66082.216548178505</v>
      </c>
      <c r="I91" s="24">
        <v>0</v>
      </c>
      <c r="J91" s="24">
        <v>0</v>
      </c>
      <c r="K91" s="24">
        <v>0</v>
      </c>
      <c r="M91" s="5" t="s">
        <v>1055</v>
      </c>
      <c r="N91" s="5" t="s">
        <v>1056</v>
      </c>
      <c r="O91" s="6">
        <v>207979</v>
      </c>
      <c r="P91" s="6">
        <v>33338.625021994303</v>
      </c>
      <c r="Q91" s="7">
        <f>Table311121314[[#This Row],[Cases (general)]]/Table311121314[[#This Row],[Population (all ages) Mid-Year 2012]]*100</f>
        <v>16.029803500350663</v>
      </c>
      <c r="R91" s="10">
        <v>20312.1943942178</v>
      </c>
      <c r="S91" s="27">
        <f>Table311121314[[#This Row],[Cases (severe)]]/Table311121314[[#This Row],[Population (all ages) Mid-Year 2012]]*100</f>
        <v>9.7664641113851882</v>
      </c>
    </row>
    <row r="92" spans="1:19" x14ac:dyDescent="0.65">
      <c r="A92" s="5" t="s">
        <v>1057</v>
      </c>
      <c r="B92" s="5" t="s">
        <v>1058</v>
      </c>
      <c r="C92" s="6">
        <v>188989</v>
      </c>
      <c r="D92" s="6">
        <v>28077.681273912101</v>
      </c>
      <c r="E92" s="7">
        <v>14.856780698301</v>
      </c>
      <c r="F92" s="7">
        <v>13.970074057579</v>
      </c>
      <c r="G92" s="7">
        <v>15.887662768364001</v>
      </c>
      <c r="H92" s="6">
        <v>15431.267577831901</v>
      </c>
      <c r="I92" s="24">
        <v>12.248403680814599</v>
      </c>
      <c r="J92" s="24">
        <v>11.4356242120266</v>
      </c>
      <c r="K92" s="24">
        <v>13.1417766213417</v>
      </c>
      <c r="M92" s="5" t="s">
        <v>1059</v>
      </c>
      <c r="N92" s="5" t="s">
        <v>1060</v>
      </c>
      <c r="O92" s="6">
        <v>239670</v>
      </c>
      <c r="P92" s="6">
        <v>34403.335415825502</v>
      </c>
      <c r="Q92" s="7">
        <f>Table311121314[[#This Row],[Cases (general)]]/Table311121314[[#This Row],[Population (all ages) Mid-Year 2012]]*100</f>
        <v>14.354460473077774</v>
      </c>
      <c r="R92" s="10">
        <v>19041.392285869199</v>
      </c>
      <c r="S92" s="27">
        <f>Table311121314[[#This Row],[Cases (severe)]]/Table311121314[[#This Row],[Population (all ages) Mid-Year 2012]]*100</f>
        <v>7.944837604151207</v>
      </c>
    </row>
    <row r="93" spans="1:19" x14ac:dyDescent="0.65">
      <c r="A93" s="5" t="s">
        <v>1061</v>
      </c>
      <c r="B93" s="5" t="s">
        <v>953</v>
      </c>
      <c r="C93" s="6">
        <v>159831</v>
      </c>
      <c r="D93" s="6">
        <v>28102.512019085101</v>
      </c>
      <c r="E93" s="7">
        <v>17.5826416771997</v>
      </c>
      <c r="F93" s="7">
        <v>16.659185290336602</v>
      </c>
      <c r="G93" s="7">
        <v>18.6291769146919</v>
      </c>
      <c r="H93" s="6">
        <v>17915.0761073418</v>
      </c>
      <c r="I93" s="24">
        <v>11.870660710565099</v>
      </c>
      <c r="J93" s="24">
        <v>11.076454818248701</v>
      </c>
      <c r="K93" s="24">
        <v>12.655869126319899</v>
      </c>
      <c r="M93" s="9" t="s">
        <v>1062</v>
      </c>
      <c r="N93" s="9" t="s">
        <v>1063</v>
      </c>
      <c r="O93" s="10">
        <v>254146</v>
      </c>
      <c r="P93" s="10">
        <v>46505.499694821701</v>
      </c>
      <c r="Q93" s="27">
        <f>Table311121314[[#This Row],[Cases (general)]]/Table311121314[[#This Row],[Population (all ages) Mid-Year 2012]]*100</f>
        <v>18.298733678602733</v>
      </c>
      <c r="R93" s="10">
        <v>30168.809369472699</v>
      </c>
      <c r="S93" s="27">
        <f>Table311121314[[#This Row],[Cases (severe)]]/Table311121314[[#This Row],[Population (all ages) Mid-Year 2012]]*100</f>
        <v>11.870660710565069</v>
      </c>
    </row>
    <row r="94" spans="1:19" x14ac:dyDescent="0.65">
      <c r="A94" s="5" t="s">
        <v>1064</v>
      </c>
      <c r="B94" s="5" t="s">
        <v>1065</v>
      </c>
      <c r="C94" s="6">
        <v>364483</v>
      </c>
      <c r="D94" s="6">
        <v>49391.801877394799</v>
      </c>
      <c r="E94" s="7">
        <v>13.551194946649</v>
      </c>
      <c r="F94" s="7">
        <v>12.6535043120384</v>
      </c>
      <c r="G94" s="7">
        <v>14.7690638899803</v>
      </c>
      <c r="H94" s="6">
        <v>27382.7485258985</v>
      </c>
      <c r="I94" s="24">
        <v>9.6108829747549898</v>
      </c>
      <c r="J94" s="24">
        <v>8.8740952312946302</v>
      </c>
      <c r="K94" s="24">
        <v>10.335361212492</v>
      </c>
      <c r="M94" s="5" t="s">
        <v>1066</v>
      </c>
      <c r="N94" s="5" t="s">
        <v>1067</v>
      </c>
      <c r="O94" s="6">
        <v>242082</v>
      </c>
      <c r="P94" s="6">
        <v>39916.904995065401</v>
      </c>
      <c r="Q94" s="7">
        <f>Table311121314[[#This Row],[Cases (general)]]/Table311121314[[#This Row],[Population (all ages) Mid-Year 2012]]*100</f>
        <v>16.489001658555942</v>
      </c>
      <c r="R94" s="10">
        <v>24965.1462567054</v>
      </c>
      <c r="S94" s="27">
        <f>Table311121314[[#This Row],[Cases (severe)]]/Table311121314[[#This Row],[Population (all ages) Mid-Year 2012]]*100</f>
        <v>10.312681759364761</v>
      </c>
    </row>
    <row r="95" spans="1:19" x14ac:dyDescent="0.65">
      <c r="A95" s="5" t="s">
        <v>1068</v>
      </c>
      <c r="B95" s="5" t="s">
        <v>1069</v>
      </c>
      <c r="C95" s="6">
        <v>146042</v>
      </c>
      <c r="D95" s="6">
        <v>24642.5351055883</v>
      </c>
      <c r="E95" s="7">
        <v>16.8735946546803</v>
      </c>
      <c r="F95" s="7">
        <v>15.909345448017101</v>
      </c>
      <c r="G95" s="7">
        <v>17.885823547840101</v>
      </c>
      <c r="H95" s="6">
        <v>14556.100982625499</v>
      </c>
      <c r="I95" s="24">
        <v>13.374392648847799</v>
      </c>
      <c r="J95" s="24">
        <v>12.4381497502327</v>
      </c>
      <c r="K95" s="24">
        <v>14.257931709289601</v>
      </c>
      <c r="M95" s="9" t="s">
        <v>1070</v>
      </c>
      <c r="N95" s="9" t="s">
        <v>1071</v>
      </c>
      <c r="O95" s="10">
        <v>488562</v>
      </c>
      <c r="P95" s="10">
        <v>74918.979797632099</v>
      </c>
      <c r="Q95" s="27">
        <f>Table311121314[[#This Row],[Cases (general)]]/Table311121314[[#This Row],[Population (all ages) Mid-Year 2012]]*100</f>
        <v>15.334590041311461</v>
      </c>
      <c r="R95" s="10">
        <v>45658.213569019099</v>
      </c>
      <c r="S95" s="27">
        <f>Table311121314[[#This Row],[Cases (severe)]]/Table311121314[[#This Row],[Population (all ages) Mid-Year 2012]]*100</f>
        <v>9.3454287416989246</v>
      </c>
    </row>
    <row r="96" spans="1:19" x14ac:dyDescent="0.65">
      <c r="A96" s="5" t="s">
        <v>1072</v>
      </c>
      <c r="B96" s="5" t="s">
        <v>1073</v>
      </c>
      <c r="C96" s="6">
        <v>191460</v>
      </c>
      <c r="D96" s="6">
        <v>31615.500660992799</v>
      </c>
      <c r="E96" s="7">
        <v>16.512848982028999</v>
      </c>
      <c r="F96" s="7">
        <v>15.5614599585533</v>
      </c>
      <c r="G96" s="7">
        <v>17.453084886074098</v>
      </c>
      <c r="H96" s="6">
        <v>18601.3132331776</v>
      </c>
      <c r="I96" s="24">
        <v>10.6764975994565</v>
      </c>
      <c r="J96" s="24">
        <v>9.9597431719303096</v>
      </c>
      <c r="K96" s="24">
        <v>11.365532875061</v>
      </c>
      <c r="M96" s="5" t="s">
        <v>1074</v>
      </c>
      <c r="N96" s="5" t="s">
        <v>1075</v>
      </c>
      <c r="O96" s="6">
        <v>517845</v>
      </c>
      <c r="P96" s="6">
        <v>85559.510743659499</v>
      </c>
      <c r="Q96" s="7">
        <f>Table311121314[[#This Row],[Cases (general)]]/Table311121314[[#This Row],[Population (all ages) Mid-Year 2012]]*100</f>
        <v>16.522223975061941</v>
      </c>
      <c r="R96" s="10">
        <v>51703.179180099898</v>
      </c>
      <c r="S96" s="27">
        <f>Table311121314[[#This Row],[Cases (severe)]]/Table311121314[[#This Row],[Population (all ages) Mid-Year 2012]]*100</f>
        <v>9.9842963010360055</v>
      </c>
    </row>
    <row r="97" spans="1:19" x14ac:dyDescent="0.65">
      <c r="A97" s="5" t="s">
        <v>1076</v>
      </c>
      <c r="B97" s="5" t="s">
        <v>1077</v>
      </c>
      <c r="C97" s="6">
        <v>250219</v>
      </c>
      <c r="D97" s="6">
        <v>40937.946763021697</v>
      </c>
      <c r="E97" s="7">
        <v>16.360846603583902</v>
      </c>
      <c r="F97" s="7">
        <v>15.478952229022999</v>
      </c>
      <c r="G97" s="7">
        <v>17.374286055564898</v>
      </c>
      <c r="H97" s="6">
        <v>25139.992992575699</v>
      </c>
      <c r="I97" s="24">
        <v>12.020820503585099</v>
      </c>
      <c r="J97" s="24">
        <v>11.225351691245999</v>
      </c>
      <c r="K97" s="24">
        <v>12.895786762237499</v>
      </c>
      <c r="M97" s="5" t="s">
        <v>1078</v>
      </c>
      <c r="N97" s="5" t="s">
        <v>1079</v>
      </c>
      <c r="O97" s="6">
        <v>290098</v>
      </c>
      <c r="P97" s="6">
        <v>53056.2819986756</v>
      </c>
      <c r="Q97" s="7">
        <f>Table311121314[[#This Row],[Cases (general)]]/Table311121314[[#This Row],[Population (all ages) Mid-Year 2012]]*100</f>
        <v>18.289089203881311</v>
      </c>
      <c r="R97" s="10">
        <v>31892.049584284501</v>
      </c>
      <c r="S97" s="27">
        <f>Table311121314[[#This Row],[Cases (severe)]]/Table311121314[[#This Row],[Population (all ages) Mid-Year 2012]]*100</f>
        <v>10.993543417839662</v>
      </c>
    </row>
    <row r="98" spans="1:19" x14ac:dyDescent="0.65">
      <c r="A98" s="5" t="s">
        <v>1080</v>
      </c>
      <c r="B98" s="5" t="s">
        <v>1081</v>
      </c>
      <c r="C98" s="6">
        <v>324958</v>
      </c>
      <c r="D98" s="6">
        <v>51819.836421165703</v>
      </c>
      <c r="E98" s="7">
        <v>15.946625847391299</v>
      </c>
      <c r="F98" s="7">
        <v>15.000899136066401</v>
      </c>
      <c r="G98" s="7">
        <v>17.0302614569664</v>
      </c>
      <c r="H98" s="6">
        <v>31129.363258770802</v>
      </c>
      <c r="I98" s="24">
        <v>9.8971859230459795</v>
      </c>
      <c r="J98" s="24">
        <v>9.247372299432751</v>
      </c>
      <c r="K98" s="24">
        <v>10.6115736067295</v>
      </c>
      <c r="M98" s="5" t="s">
        <v>1082</v>
      </c>
      <c r="N98" s="5" t="s">
        <v>1083</v>
      </c>
      <c r="O98" s="6">
        <v>539721</v>
      </c>
      <c r="P98" s="6">
        <v>101590.47980775899</v>
      </c>
      <c r="Q98" s="7">
        <f>Table311121314[[#This Row],[Cases (general)]]/Table311121314[[#This Row],[Population (all ages) Mid-Year 2012]]*100</f>
        <v>18.822776917659123</v>
      </c>
      <c r="R98" s="10">
        <v>63613.3423148121</v>
      </c>
      <c r="S98" s="27">
        <f>Table311121314[[#This Row],[Cases (severe)]]/Table311121314[[#This Row],[Population (all ages) Mid-Year 2012]]*100</f>
        <v>11.786338184879243</v>
      </c>
    </row>
    <row r="99" spans="1:19" x14ac:dyDescent="0.65">
      <c r="A99" s="5" t="s">
        <v>1084</v>
      </c>
      <c r="B99" s="5" t="s">
        <v>960</v>
      </c>
      <c r="C99" s="6">
        <v>307567</v>
      </c>
      <c r="D99" s="6">
        <v>46438.319497726101</v>
      </c>
      <c r="E99" s="7">
        <v>15.098602742728001</v>
      </c>
      <c r="F99" s="7">
        <v>14.210879802703898</v>
      </c>
      <c r="G99" s="7">
        <v>16.036403179168701</v>
      </c>
      <c r="H99" s="6">
        <v>27733.467362976899</v>
      </c>
      <c r="I99" s="24">
        <v>10.4228059724392</v>
      </c>
      <c r="J99" s="24">
        <v>9.7095780074596405</v>
      </c>
      <c r="K99" s="24">
        <v>11.2779505550861</v>
      </c>
      <c r="M99" s="5" t="s">
        <v>1085</v>
      </c>
      <c r="N99" s="5" t="s">
        <v>1086</v>
      </c>
      <c r="O99" s="6">
        <v>1698823</v>
      </c>
      <c r="P99" s="6">
        <v>253453.62390253929</v>
      </c>
      <c r="Q99" s="7">
        <f>Table311121314[[#This Row],[Cases (general)]]/Table311121314[[#This Row],[Population (all ages) Mid-Year 2012]]*100</f>
        <v>14.919366167195717</v>
      </c>
      <c r="R99" s="10">
        <v>146635.47642939258</v>
      </c>
      <c r="S99" s="27">
        <f>Table311121314[[#This Row],[Cases (severe)]]/Table311121314[[#This Row],[Population (all ages) Mid-Year 2012]]*100</f>
        <v>8.6315923689161611</v>
      </c>
    </row>
    <row r="100" spans="1:19" x14ac:dyDescent="0.65">
      <c r="A100" s="5" t="s">
        <v>1087</v>
      </c>
      <c r="B100" s="5" t="s">
        <v>1088</v>
      </c>
      <c r="C100" s="6">
        <v>274589</v>
      </c>
      <c r="D100" s="6">
        <v>40977.225247119102</v>
      </c>
      <c r="E100" s="7">
        <v>14.923112450651399</v>
      </c>
      <c r="F100" s="7">
        <v>13.986125588417101</v>
      </c>
      <c r="G100" s="7">
        <v>16.0997778177261</v>
      </c>
      <c r="H100" s="6">
        <v>24334.1570482774</v>
      </c>
      <c r="I100" s="24">
        <v>9.2434604480445195</v>
      </c>
      <c r="J100" s="24">
        <v>8.5529953241348302</v>
      </c>
      <c r="K100" s="24">
        <v>9.9612861871719396</v>
      </c>
      <c r="M100" s="5" t="s">
        <v>1089</v>
      </c>
      <c r="N100" s="5" t="s">
        <v>1090</v>
      </c>
      <c r="O100" s="6">
        <v>209026</v>
      </c>
      <c r="P100" s="6">
        <v>37819.050809351102</v>
      </c>
      <c r="Q100" s="7">
        <f>Table311121314[[#This Row],[Cases (general)]]/Table311121314[[#This Row],[Population (all ages) Mid-Year 2012]]*100</f>
        <v>18.092988819262246</v>
      </c>
      <c r="R100" s="10">
        <v>23772.672201114299</v>
      </c>
      <c r="S100" s="27">
        <f>Table311121314[[#This Row],[Cases (severe)]]/Table311121314[[#This Row],[Population (all ages) Mid-Year 2012]]*100</f>
        <v>11.373069475143906</v>
      </c>
    </row>
    <row r="101" spans="1:19" x14ac:dyDescent="0.65">
      <c r="A101" s="5" t="s">
        <v>1091</v>
      </c>
      <c r="B101" s="5" t="s">
        <v>1092</v>
      </c>
      <c r="C101" s="6">
        <v>224839</v>
      </c>
      <c r="D101" s="6">
        <v>45349.385431495597</v>
      </c>
      <c r="E101" s="7">
        <v>20.169714965595599</v>
      </c>
      <c r="F101" s="7">
        <v>19.121497869491598</v>
      </c>
      <c r="G101" s="7">
        <v>21.299737691879301</v>
      </c>
      <c r="H101" s="6">
        <v>29507.267976203901</v>
      </c>
      <c r="I101" s="24">
        <v>10.8650882423035</v>
      </c>
      <c r="J101" s="24">
        <v>10.134334117174101</v>
      </c>
      <c r="K101" s="24">
        <v>11.6153731942177</v>
      </c>
      <c r="M101" s="5" t="s">
        <v>1093</v>
      </c>
      <c r="N101" s="5" t="s">
        <v>1094</v>
      </c>
      <c r="O101" s="6">
        <v>177432</v>
      </c>
      <c r="P101" s="6">
        <v>32605.940806732098</v>
      </c>
      <c r="Q101" s="7">
        <f>Table311121314[[#This Row],[Cases (general)]]/Table311121314[[#This Row],[Population (all ages) Mid-Year 2012]]*100</f>
        <v>18.376584159977963</v>
      </c>
      <c r="R101" s="10">
        <v>19989.232304622401</v>
      </c>
      <c r="S101" s="27">
        <f>Table311121314[[#This Row],[Cases (severe)]]/Table311121314[[#This Row],[Population (all ages) Mid-Year 2012]]*100</f>
        <v>11.26585525983047</v>
      </c>
    </row>
    <row r="102" spans="1:19" x14ac:dyDescent="0.65">
      <c r="A102" s="5" t="s">
        <v>1095</v>
      </c>
      <c r="B102" s="5" t="s">
        <v>1096</v>
      </c>
      <c r="C102" s="6">
        <v>208828</v>
      </c>
      <c r="D102" s="6">
        <v>36667.899002645099</v>
      </c>
      <c r="E102" s="7">
        <v>17.5588996698934</v>
      </c>
      <c r="F102" s="7">
        <v>16.7132511734962</v>
      </c>
      <c r="G102" s="7">
        <v>18.618971109390301</v>
      </c>
      <c r="H102" s="6">
        <v>22607.516694570801</v>
      </c>
      <c r="I102" s="24">
        <v>11.9615047260595</v>
      </c>
      <c r="J102" s="24">
        <v>11.178515106439599</v>
      </c>
      <c r="K102" s="24">
        <v>12.779656052589401</v>
      </c>
      <c r="M102" s="5" t="s">
        <v>1097</v>
      </c>
      <c r="N102" s="5" t="s">
        <v>1098</v>
      </c>
      <c r="O102" s="6">
        <v>153196</v>
      </c>
      <c r="P102" s="6">
        <v>27379.478871233299</v>
      </c>
      <c r="Q102" s="7">
        <f>Table311121314[[#This Row],[Cases (general)]]/Table311121314[[#This Row],[Population (all ages) Mid-Year 2012]]*100</f>
        <v>17.872189137597129</v>
      </c>
      <c r="R102" s="10">
        <v>17047.380561736401</v>
      </c>
      <c r="S102" s="27">
        <f>Table311121314[[#This Row],[Cases (severe)]]/Table311121314[[#This Row],[Population (all ages) Mid-Year 2012]]*100</f>
        <v>11.127823547440142</v>
      </c>
    </row>
    <row r="103" spans="1:19" x14ac:dyDescent="0.65">
      <c r="A103" s="5" t="s">
        <v>1099</v>
      </c>
      <c r="B103" s="5" t="s">
        <v>967</v>
      </c>
      <c r="C103" s="6">
        <v>471309</v>
      </c>
      <c r="D103" s="6">
        <v>78895.317358957895</v>
      </c>
      <c r="E103" s="7">
        <v>16.739616124232302</v>
      </c>
      <c r="F103" s="7">
        <v>15.863050520420099</v>
      </c>
      <c r="G103" s="7">
        <v>17.774155735969501</v>
      </c>
      <c r="H103" s="6">
        <v>48926.944093533501</v>
      </c>
      <c r="I103" s="24">
        <v>0</v>
      </c>
      <c r="J103" s="24">
        <v>0</v>
      </c>
      <c r="K103" s="24">
        <v>0</v>
      </c>
      <c r="M103" s="5" t="s">
        <v>1100</v>
      </c>
      <c r="N103" s="5" t="s">
        <v>1101</v>
      </c>
      <c r="O103" s="6">
        <v>154371</v>
      </c>
      <c r="P103" s="6">
        <v>28242.441125347101</v>
      </c>
      <c r="Q103" s="7">
        <f>Table311121314[[#This Row],[Cases (general)]]/Table311121314[[#This Row],[Population (all ages) Mid-Year 2012]]*100</f>
        <v>18.295172749640219</v>
      </c>
      <c r="R103" s="10">
        <v>17877.387423355602</v>
      </c>
      <c r="S103" s="27">
        <f>Table311121314[[#This Row],[Cases (severe)]]/Table311121314[[#This Row],[Population (all ages) Mid-Year 2012]]*100</f>
        <v>11.580793946632205</v>
      </c>
    </row>
    <row r="104" spans="1:19" x14ac:dyDescent="0.65">
      <c r="A104" s="5" t="s">
        <v>1102</v>
      </c>
      <c r="B104" s="5" t="s">
        <v>970</v>
      </c>
      <c r="C104" s="6">
        <v>209729</v>
      </c>
      <c r="D104" s="6">
        <v>31688.154249166899</v>
      </c>
      <c r="E104" s="7">
        <v>15.109095189109201</v>
      </c>
      <c r="F104" s="7">
        <v>14.228485524654399</v>
      </c>
      <c r="G104" s="7">
        <v>16.116487979888898</v>
      </c>
      <c r="H104" s="6">
        <v>18831.138729335002</v>
      </c>
      <c r="I104" s="24">
        <v>8.3484611121264187</v>
      </c>
      <c r="J104" s="24">
        <v>7.6299615204334303</v>
      </c>
      <c r="K104" s="24">
        <v>9.0224266052246094</v>
      </c>
      <c r="M104" s="5" t="s">
        <v>1103</v>
      </c>
      <c r="N104" s="5" t="s">
        <v>1104</v>
      </c>
      <c r="O104" s="6">
        <v>269845</v>
      </c>
      <c r="P104" s="6">
        <v>47375.452460340603</v>
      </c>
      <c r="Q104" s="7">
        <f>Table311121314[[#This Row],[Cases (general)]]/Table311121314[[#This Row],[Population (all ages) Mid-Year 2012]]*100</f>
        <v>17.556542630154571</v>
      </c>
      <c r="R104" s="10">
        <v>29124.6859106798</v>
      </c>
      <c r="S104" s="27">
        <f>Table311121314[[#This Row],[Cases (severe)]]/Table311121314[[#This Row],[Population (all ages) Mid-Year 2012]]*100</f>
        <v>10.793116756167356</v>
      </c>
    </row>
    <row r="105" spans="1:19" x14ac:dyDescent="0.65">
      <c r="A105" s="5" t="s">
        <v>1105</v>
      </c>
      <c r="B105" s="5" t="s">
        <v>1106</v>
      </c>
      <c r="C105" s="6">
        <v>182472</v>
      </c>
      <c r="D105" s="6">
        <v>34095.6701607215</v>
      </c>
      <c r="E105" s="7">
        <v>18.68542579723</v>
      </c>
      <c r="F105" s="7">
        <v>17.757774889469101</v>
      </c>
      <c r="G105" s="7">
        <v>19.7736412286758</v>
      </c>
      <c r="H105" s="6">
        <v>22272.257718751898</v>
      </c>
      <c r="I105" s="24">
        <v>10.026365592898399</v>
      </c>
      <c r="J105" s="24">
        <v>9.3254432082176191</v>
      </c>
      <c r="K105" s="24">
        <v>10.699136555194901</v>
      </c>
      <c r="M105" s="5" t="s">
        <v>1107</v>
      </c>
      <c r="N105" s="5" t="s">
        <v>1108</v>
      </c>
      <c r="O105" s="6">
        <v>1494601</v>
      </c>
      <c r="P105" s="6">
        <v>220809.20234428637</v>
      </c>
      <c r="Q105" s="7">
        <f>Table311121314[[#This Row],[Cases (general)]]/Table311121314[[#This Row],[Population (all ages) Mid-Year 2012]]*100</f>
        <v>14.773789281840862</v>
      </c>
      <c r="R105" s="10">
        <v>122972.85188571531</v>
      </c>
      <c r="S105" s="27">
        <f>Table311121314[[#This Row],[Cases (severe)]]/Table311121314[[#This Row],[Population (all ages) Mid-Year 2012]]*100</f>
        <v>8.2278047375664354</v>
      </c>
    </row>
    <row r="106" spans="1:19" x14ac:dyDescent="0.65">
      <c r="A106" s="5" t="s">
        <v>1109</v>
      </c>
      <c r="B106" s="5" t="s">
        <v>1110</v>
      </c>
      <c r="C106" s="6">
        <v>280049</v>
      </c>
      <c r="D106" s="6">
        <v>46188.182936470497</v>
      </c>
      <c r="E106" s="7">
        <v>16.492893363829399</v>
      </c>
      <c r="F106" s="7">
        <v>15.6086906790733</v>
      </c>
      <c r="G106" s="7">
        <v>17.4588412046432</v>
      </c>
      <c r="H106" s="6">
        <v>28120.461822181602</v>
      </c>
      <c r="I106" s="24">
        <v>11.511789897895101</v>
      </c>
      <c r="J106" s="24">
        <v>10.730018466711</v>
      </c>
      <c r="K106" s="24">
        <v>12.319653481245</v>
      </c>
      <c r="M106" s="5" t="s">
        <v>1111</v>
      </c>
      <c r="N106" s="5" t="s">
        <v>1112</v>
      </c>
      <c r="O106" s="6">
        <v>263802</v>
      </c>
      <c r="P106" s="6">
        <v>40663.2573132053</v>
      </c>
      <c r="Q106" s="7">
        <f>Table311121314[[#This Row],[Cases (general)]]/Table311121314[[#This Row],[Population (all ages) Mid-Year 2012]]*100</f>
        <v>15.414309714560655</v>
      </c>
      <c r="R106" s="10">
        <v>24129.749910318002</v>
      </c>
      <c r="S106" s="27">
        <f>Table311121314[[#This Row],[Cases (severe)]]/Table311121314[[#This Row],[Population (all ages) Mid-Year 2012]]*100</f>
        <v>9.1469169719403194</v>
      </c>
    </row>
    <row r="107" spans="1:19" x14ac:dyDescent="0.65">
      <c r="A107" s="5" t="s">
        <v>1113</v>
      </c>
      <c r="B107" s="5" t="s">
        <v>1114</v>
      </c>
      <c r="C107" s="6">
        <v>207666</v>
      </c>
      <c r="D107" s="6">
        <v>30688.556617367602</v>
      </c>
      <c r="E107" s="7">
        <v>14.777843564843399</v>
      </c>
      <c r="F107" s="7">
        <v>13.968406617641399</v>
      </c>
      <c r="G107" s="7">
        <v>15.7579585909843</v>
      </c>
      <c r="H107" s="6">
        <v>17336.9152531084</v>
      </c>
      <c r="I107" s="24">
        <v>8.1193557346523413</v>
      </c>
      <c r="J107" s="24">
        <v>7.4666522443294499</v>
      </c>
      <c r="K107" s="24">
        <v>8.9027605950832402</v>
      </c>
      <c r="M107" s="5" t="s">
        <v>1115</v>
      </c>
      <c r="N107" s="5" t="s">
        <v>1116</v>
      </c>
      <c r="O107" s="6">
        <v>184126</v>
      </c>
      <c r="P107" s="6">
        <v>31947.365973885098</v>
      </c>
      <c r="Q107" s="7">
        <f>Table311121314[[#This Row],[Cases (general)]]/Table311121314[[#This Row],[Population (all ages) Mid-Year 2012]]*100</f>
        <v>17.350817360875215</v>
      </c>
      <c r="R107" s="10">
        <v>19235.174034442502</v>
      </c>
      <c r="S107" s="27">
        <f>Table311121314[[#This Row],[Cases (severe)]]/Table311121314[[#This Row],[Population (all ages) Mid-Year 2012]]*100</f>
        <v>10.446745182343884</v>
      </c>
    </row>
    <row r="108" spans="1:19" x14ac:dyDescent="0.65">
      <c r="A108" s="5" t="s">
        <v>1117</v>
      </c>
      <c r="B108" s="5" t="s">
        <v>978</v>
      </c>
      <c r="C108" s="6">
        <v>375662</v>
      </c>
      <c r="D108" s="6">
        <v>65050.2412732999</v>
      </c>
      <c r="E108" s="7">
        <v>17.316162207862401</v>
      </c>
      <c r="F108" s="7">
        <v>16.3853615522385</v>
      </c>
      <c r="G108" s="7">
        <v>18.2914525270462</v>
      </c>
      <c r="H108" s="6">
        <v>39012.104518807602</v>
      </c>
      <c r="I108" s="24">
        <v>9.0163595310968994</v>
      </c>
      <c r="J108" s="24">
        <v>8.2534775137901306</v>
      </c>
      <c r="K108" s="24">
        <v>9.7842544317245501</v>
      </c>
      <c r="M108" s="5" t="s">
        <v>1118</v>
      </c>
      <c r="N108" s="5" t="s">
        <v>1119</v>
      </c>
      <c r="O108" s="6">
        <v>124150</v>
      </c>
      <c r="P108" s="6">
        <v>23974.588818062701</v>
      </c>
      <c r="Q108" s="7">
        <f>Table311121314[[#This Row],[Cases (general)]]/Table311121314[[#This Row],[Population (all ages) Mid-Year 2012]]*100</f>
        <v>19.310985757601852</v>
      </c>
      <c r="R108" s="10">
        <v>15131.16346833</v>
      </c>
      <c r="S108" s="27">
        <f>Table311121314[[#This Row],[Cases (severe)]]/Table311121314[[#This Row],[Population (all ages) Mid-Year 2012]]*100</f>
        <v>12.187807868167539</v>
      </c>
    </row>
    <row r="109" spans="1:19" x14ac:dyDescent="0.65">
      <c r="A109" s="5" t="s">
        <v>1120</v>
      </c>
      <c r="B109" s="5" t="s">
        <v>981</v>
      </c>
      <c r="C109" s="6">
        <v>261511</v>
      </c>
      <c r="D109" s="6">
        <v>41855.250533112499</v>
      </c>
      <c r="E109" s="7">
        <v>16.005158686675699</v>
      </c>
      <c r="F109" s="7">
        <v>15.1122823357582</v>
      </c>
      <c r="G109" s="7">
        <v>17.056709527969399</v>
      </c>
      <c r="H109" s="6">
        <v>25513.653103037501</v>
      </c>
      <c r="I109" s="24">
        <v>10.1265045135733</v>
      </c>
      <c r="J109" s="24">
        <v>9.4391815364360792</v>
      </c>
      <c r="K109" s="24">
        <v>10.793207585811599</v>
      </c>
      <c r="M109" s="5" t="s">
        <v>1121</v>
      </c>
      <c r="N109" s="5" t="s">
        <v>1122</v>
      </c>
      <c r="O109" s="6">
        <v>191960</v>
      </c>
      <c r="P109" s="6">
        <v>35340.144702361998</v>
      </c>
      <c r="Q109" s="7">
        <f>Table311121314[[#This Row],[Cases (general)]]/Table311121314[[#This Row],[Population (all ages) Mid-Year 2012]]*100</f>
        <v>18.410160815983538</v>
      </c>
      <c r="R109" s="10">
        <v>22513.2712812963</v>
      </c>
      <c r="S109" s="27">
        <f>Table311121314[[#This Row],[Cases (severe)]]/Table311121314[[#This Row],[Population (all ages) Mid-Year 2012]]*100</f>
        <v>11.728105480983695</v>
      </c>
    </row>
    <row r="110" spans="1:19" x14ac:dyDescent="0.65">
      <c r="A110" s="5" t="s">
        <v>1123</v>
      </c>
      <c r="B110" s="5" t="s">
        <v>1124</v>
      </c>
      <c r="C110" s="6">
        <v>624579</v>
      </c>
      <c r="D110" s="6">
        <v>107038.05075363501</v>
      </c>
      <c r="E110" s="7">
        <v>17.137632029516698</v>
      </c>
      <c r="F110" s="7">
        <v>16.270583868026701</v>
      </c>
      <c r="G110" s="7">
        <v>18.118362128734599</v>
      </c>
      <c r="H110" s="6">
        <v>65341.780497333602</v>
      </c>
      <c r="I110" s="24">
        <v>10.0205826868205</v>
      </c>
      <c r="J110" s="24">
        <v>9.2927336692810094</v>
      </c>
      <c r="K110" s="24">
        <v>10.746581107378001</v>
      </c>
      <c r="M110" s="5" t="s">
        <v>1125</v>
      </c>
      <c r="N110" s="5" t="s">
        <v>1126</v>
      </c>
      <c r="O110" s="6">
        <v>143859</v>
      </c>
      <c r="P110" s="6">
        <v>25769.629273116901</v>
      </c>
      <c r="Q110" s="7">
        <f>Table311121314[[#This Row],[Cases (general)]]/Table311121314[[#This Row],[Population (all ages) Mid-Year 2012]]*100</f>
        <v>17.913115810006257</v>
      </c>
      <c r="R110" s="10">
        <v>16037.4576469779</v>
      </c>
      <c r="S110" s="27">
        <f>Table311121314[[#This Row],[Cases (severe)]]/Table311121314[[#This Row],[Population (all ages) Mid-Year 2012]]*100</f>
        <v>11.148039154295457</v>
      </c>
    </row>
    <row r="111" spans="1:19" x14ac:dyDescent="0.65">
      <c r="A111" s="5" t="s">
        <v>1127</v>
      </c>
      <c r="B111" s="5" t="s">
        <v>1128</v>
      </c>
      <c r="C111" s="6">
        <v>127125</v>
      </c>
      <c r="D111" s="6">
        <v>22829.899059864601</v>
      </c>
      <c r="E111" s="7">
        <v>17.958622662627</v>
      </c>
      <c r="F111" s="7">
        <v>16.9837921857834</v>
      </c>
      <c r="G111" s="7">
        <v>18.964558839797999</v>
      </c>
      <c r="H111" s="6">
        <v>14127.3217206841</v>
      </c>
      <c r="I111" s="24">
        <v>10.670800539651299</v>
      </c>
      <c r="J111" s="24">
        <v>9.9399499595165288</v>
      </c>
      <c r="K111" s="24">
        <v>11.459157615899999</v>
      </c>
      <c r="M111" s="5" t="s">
        <v>1129</v>
      </c>
      <c r="N111" s="5" t="s">
        <v>1130</v>
      </c>
      <c r="O111" s="6">
        <v>297276</v>
      </c>
      <c r="P111" s="6">
        <v>52202.498522998598</v>
      </c>
      <c r="Q111" s="7">
        <f>Table311121314[[#This Row],[Cases (general)]]/Table311121314[[#This Row],[Population (all ages) Mid-Year 2012]]*100</f>
        <v>17.56028018508006</v>
      </c>
      <c r="R111" s="10">
        <v>32133.9672949138</v>
      </c>
      <c r="S111" s="27">
        <f>Table311121314[[#This Row],[Cases (severe)]]/Table311121314[[#This Row],[Population (all ages) Mid-Year 2012]]*100</f>
        <v>10.809472441405898</v>
      </c>
    </row>
    <row r="112" spans="1:19" x14ac:dyDescent="0.65">
      <c r="A112" s="5" t="s">
        <v>1131</v>
      </c>
      <c r="B112" s="5" t="s">
        <v>1132</v>
      </c>
      <c r="C112" s="6">
        <v>112687</v>
      </c>
      <c r="D112" s="6">
        <v>18798.401026283598</v>
      </c>
      <c r="E112" s="7">
        <v>16.681960675396098</v>
      </c>
      <c r="F112" s="7">
        <v>15.757165849208802</v>
      </c>
      <c r="G112" s="7">
        <v>17.657002806663499</v>
      </c>
      <c r="H112" s="6">
        <v>10830.2156977622</v>
      </c>
      <c r="I112" s="24">
        <v>0</v>
      </c>
      <c r="J112" s="24">
        <v>0</v>
      </c>
      <c r="K112" s="24">
        <v>0</v>
      </c>
      <c r="M112" s="5" t="s">
        <v>1133</v>
      </c>
      <c r="N112" s="5" t="s">
        <v>1134</v>
      </c>
      <c r="O112" s="6">
        <v>277676</v>
      </c>
      <c r="P112" s="6">
        <v>49242.7577235219</v>
      </c>
      <c r="Q112" s="7">
        <f>Table311121314[[#This Row],[Cases (general)]]/Table311121314[[#This Row],[Population (all ages) Mid-Year 2012]]*100</f>
        <v>17.733890477939003</v>
      </c>
      <c r="R112" s="10">
        <v>32047.761870068302</v>
      </c>
      <c r="S112" s="27">
        <f>Table311121314[[#This Row],[Cases (severe)]]/Table311121314[[#This Row],[Population (all ages) Mid-Year 2012]]*100</f>
        <v>11.541423050630339</v>
      </c>
    </row>
    <row r="113" spans="1:19" x14ac:dyDescent="0.65">
      <c r="A113" s="5" t="s">
        <v>1135</v>
      </c>
      <c r="B113" s="5" t="s">
        <v>1136</v>
      </c>
      <c r="C113" s="6">
        <v>150426</v>
      </c>
      <c r="D113" s="6">
        <v>23289.457554894299</v>
      </c>
      <c r="E113" s="7">
        <v>15.482335204615099</v>
      </c>
      <c r="F113" s="7">
        <v>14.5111307501793</v>
      </c>
      <c r="G113" s="7">
        <v>16.674448549747499</v>
      </c>
      <c r="H113" s="6">
        <v>14612.811935824</v>
      </c>
      <c r="I113" s="24">
        <v>11.1298087622799</v>
      </c>
      <c r="J113" s="24">
        <v>10.3743493556976</v>
      </c>
      <c r="K113" s="24">
        <v>11.9201049208641</v>
      </c>
      <c r="M113" s="9" t="s">
        <v>1137</v>
      </c>
      <c r="N113" s="9" t="s">
        <v>1138</v>
      </c>
      <c r="O113" s="10">
        <v>283893</v>
      </c>
      <c r="P113" s="10">
        <v>51619.783990001699</v>
      </c>
      <c r="Q113" s="27">
        <f>Table311121314[[#This Row],[Cases (general)]]/Table311121314[[#This Row],[Population (all ages) Mid-Year 2012]]*100</f>
        <v>18.182830851765171</v>
      </c>
      <c r="R113" s="10">
        <v>33223.605572246001</v>
      </c>
      <c r="S113" s="27">
        <f>Table311121314[[#This Row],[Cases (severe)]]/Table311121314[[#This Row],[Population (all ages) Mid-Year 2012]]*100</f>
        <v>11.702861843104973</v>
      </c>
    </row>
    <row r="114" spans="1:19" x14ac:dyDescent="0.65">
      <c r="A114" s="5" t="s">
        <v>1139</v>
      </c>
      <c r="B114" s="5" t="s">
        <v>1140</v>
      </c>
      <c r="C114" s="6">
        <v>120758</v>
      </c>
      <c r="D114" s="6">
        <v>20087.566798651998</v>
      </c>
      <c r="E114" s="7">
        <v>16.6345640029249</v>
      </c>
      <c r="F114" s="7">
        <v>15.654140710830699</v>
      </c>
      <c r="G114" s="7">
        <v>17.8925782442093</v>
      </c>
      <c r="H114" s="6">
        <v>13013.0797545938</v>
      </c>
      <c r="I114" s="24">
        <v>10.3979136519797</v>
      </c>
      <c r="J114" s="24">
        <v>9.6811302006244695</v>
      </c>
      <c r="K114" s="24">
        <v>11.1154124140739</v>
      </c>
      <c r="M114" s="9" t="s">
        <v>1141</v>
      </c>
      <c r="N114" s="9" t="s">
        <v>1142</v>
      </c>
      <c r="O114" s="10">
        <v>994795</v>
      </c>
      <c r="P114" s="10">
        <v>166297.66112388059</v>
      </c>
      <c r="Q114" s="27">
        <f>Table311121314[[#This Row],[Cases (general)]]/Table311121314[[#This Row],[Population (all ages) Mid-Year 2012]]*100</f>
        <v>16.716776936341716</v>
      </c>
      <c r="R114" s="10">
        <v>95995.456434839798</v>
      </c>
      <c r="S114" s="27">
        <f>Table311121314[[#This Row],[Cases (severe)]]/Table311121314[[#This Row],[Population (all ages) Mid-Year 2012]]*100</f>
        <v>9.6497727104418303</v>
      </c>
    </row>
    <row r="115" spans="1:19" x14ac:dyDescent="0.65">
      <c r="A115" s="5" t="s">
        <v>1143</v>
      </c>
      <c r="B115" s="5" t="s">
        <v>992</v>
      </c>
      <c r="C115" s="6">
        <v>349409</v>
      </c>
      <c r="D115" s="6">
        <v>44020.636604390602</v>
      </c>
      <c r="E115" s="7">
        <v>12.598598377371701</v>
      </c>
      <c r="F115" s="7">
        <v>11.653744429349901</v>
      </c>
      <c r="G115" s="7">
        <v>13.5746836662292</v>
      </c>
      <c r="H115" s="6">
        <v>24258.070960934001</v>
      </c>
      <c r="I115" s="24">
        <v>10.1058707320362</v>
      </c>
      <c r="J115" s="24">
        <v>9.30453464388847</v>
      </c>
      <c r="K115" s="24">
        <v>10.9110340476036</v>
      </c>
      <c r="M115" s="5" t="s">
        <v>1144</v>
      </c>
      <c r="N115" s="5" t="s">
        <v>1145</v>
      </c>
      <c r="O115" s="6">
        <v>90406</v>
      </c>
      <c r="P115" s="6">
        <v>15062.3582765632</v>
      </c>
      <c r="Q115" s="7">
        <f>Table311121314[[#This Row],[Cases (general)]]/Table311121314[[#This Row],[Population (all ages) Mid-Year 2012]]*100</f>
        <v>16.660794943436496</v>
      </c>
      <c r="R115" s="10">
        <v>8789.3464340414594</v>
      </c>
      <c r="S115" s="27">
        <f>Table311121314[[#This Row],[Cases (severe)]]/Table311121314[[#This Row],[Population (all ages) Mid-Year 2012]]*100</f>
        <v>9.7220830852393192</v>
      </c>
    </row>
    <row r="116" spans="1:19" x14ac:dyDescent="0.65">
      <c r="A116" s="5" t="s">
        <v>1146</v>
      </c>
      <c r="B116" s="5" t="s">
        <v>1147</v>
      </c>
      <c r="C116" s="6">
        <v>105950</v>
      </c>
      <c r="D116" s="6">
        <v>17163.202606151001</v>
      </c>
      <c r="E116" s="7">
        <v>16.199341770789001</v>
      </c>
      <c r="F116" s="7">
        <v>15.266321599483501</v>
      </c>
      <c r="G116" s="7">
        <v>17.159101366996801</v>
      </c>
      <c r="H116" s="6">
        <v>9793.4463447031594</v>
      </c>
      <c r="I116" s="24">
        <v>0</v>
      </c>
      <c r="J116" s="24">
        <v>0</v>
      </c>
      <c r="K116" s="24">
        <v>0</v>
      </c>
      <c r="M116" s="5" t="s">
        <v>1148</v>
      </c>
      <c r="N116" s="5" t="s">
        <v>1149</v>
      </c>
      <c r="O116" s="6">
        <v>239590</v>
      </c>
      <c r="P116" s="6">
        <v>42232.621649784101</v>
      </c>
      <c r="Q116" s="7">
        <f>Table311121314[[#This Row],[Cases (general)]]/Table311121314[[#This Row],[Population (all ages) Mid-Year 2012]]*100</f>
        <v>17.627038544924286</v>
      </c>
      <c r="R116" s="10">
        <v>26717.969640969601</v>
      </c>
      <c r="S116" s="27">
        <f>Table311121314[[#This Row],[Cases (severe)]]/Table311121314[[#This Row],[Population (all ages) Mid-Year 2012]]*100</f>
        <v>11.151537894306776</v>
      </c>
    </row>
    <row r="117" spans="1:19" x14ac:dyDescent="0.65">
      <c r="A117" s="5" t="s">
        <v>1150</v>
      </c>
      <c r="B117" s="5" t="s">
        <v>1151</v>
      </c>
      <c r="C117" s="6">
        <v>267924</v>
      </c>
      <c r="D117" s="6">
        <v>49924.596470864897</v>
      </c>
      <c r="E117" s="7">
        <v>18.6338650030848</v>
      </c>
      <c r="F117" s="7">
        <v>17.626470327377302</v>
      </c>
      <c r="G117" s="7">
        <v>19.646716117858901</v>
      </c>
      <c r="H117" s="6">
        <v>30525.1366131127</v>
      </c>
      <c r="I117" s="24">
        <v>12.58532164793</v>
      </c>
      <c r="J117" s="24">
        <v>11.829746514558801</v>
      </c>
      <c r="K117" s="24">
        <v>13.394111394882199</v>
      </c>
      <c r="M117" s="5" t="s">
        <v>1152</v>
      </c>
      <c r="N117" s="5" t="s">
        <v>1153</v>
      </c>
      <c r="O117" s="6">
        <v>639167</v>
      </c>
      <c r="P117" s="6">
        <v>113260.88588940608</v>
      </c>
      <c r="Q117" s="7">
        <f>Table311121314[[#This Row],[Cases (general)]]/Table311121314[[#This Row],[Population (all ages) Mid-Year 2012]]*100</f>
        <v>17.720077208211013</v>
      </c>
      <c r="R117" s="10">
        <v>71299.9727130338</v>
      </c>
      <c r="S117" s="27">
        <f>Table311121314[[#This Row],[Cases (severe)]]/Table311121314[[#This Row],[Population (all ages) Mid-Year 2012]]*100</f>
        <v>11.155139848120101</v>
      </c>
    </row>
    <row r="118" spans="1:19" x14ac:dyDescent="0.65">
      <c r="A118" s="5" t="s">
        <v>1154</v>
      </c>
      <c r="B118" s="5" t="s">
        <v>1155</v>
      </c>
      <c r="C118" s="6">
        <v>246028</v>
      </c>
      <c r="D118" s="6">
        <v>43687.540485422702</v>
      </c>
      <c r="E118" s="7">
        <v>17.7571416608771</v>
      </c>
      <c r="F118" s="7">
        <v>16.868348419666301</v>
      </c>
      <c r="G118" s="7">
        <v>18.725332617759697</v>
      </c>
      <c r="H118" s="6">
        <v>27351.019196059999</v>
      </c>
      <c r="I118" s="24">
        <v>11.1576030216156</v>
      </c>
      <c r="J118" s="24">
        <v>10.416834801435499</v>
      </c>
      <c r="K118" s="24">
        <v>11.9308315217495</v>
      </c>
      <c r="M118" s="9" t="s">
        <v>1156</v>
      </c>
      <c r="N118" s="9" t="s">
        <v>1157</v>
      </c>
      <c r="O118" s="10">
        <v>170096</v>
      </c>
      <c r="P118" s="10">
        <v>30156.690054645602</v>
      </c>
      <c r="Q118" s="27">
        <f>Table311121314[[#This Row],[Cases (general)]]/Table311121314[[#This Row],[Population (all ages) Mid-Year 2012]]*100</f>
        <v>17.729217650412473</v>
      </c>
      <c r="R118" s="10">
        <v>19337.212173700998</v>
      </c>
      <c r="S118" s="27">
        <f>Table311121314[[#This Row],[Cases (severe)]]/Table311121314[[#This Row],[Population (all ages) Mid-Year 2012]]*100</f>
        <v>11.368410881914331</v>
      </c>
    </row>
    <row r="119" spans="1:19" x14ac:dyDescent="0.65">
      <c r="A119" s="5" t="s">
        <v>1158</v>
      </c>
      <c r="B119" s="5" t="s">
        <v>1007</v>
      </c>
      <c r="C119" s="6">
        <v>309337</v>
      </c>
      <c r="D119" s="6">
        <v>55591.146041029497</v>
      </c>
      <c r="E119" s="7">
        <v>17.971062640754102</v>
      </c>
      <c r="F119" s="7">
        <v>17.005793750286099</v>
      </c>
      <c r="G119" s="7">
        <v>18.9582511782646</v>
      </c>
      <c r="H119" s="6">
        <v>34216.835265220099</v>
      </c>
      <c r="I119" s="24">
        <v>6.4602477432174492</v>
      </c>
      <c r="J119" s="24">
        <v>5.8339994400739696</v>
      </c>
      <c r="K119" s="24">
        <v>7.2590343654155705</v>
      </c>
      <c r="M119" s="5" t="s">
        <v>1159</v>
      </c>
      <c r="N119" s="5" t="s">
        <v>1160</v>
      </c>
      <c r="O119" s="6">
        <v>145468</v>
      </c>
      <c r="P119" s="6">
        <v>24932.770411214799</v>
      </c>
      <c r="Q119" s="7">
        <f>Table311121314[[#This Row],[Cases (general)]]/Table311121314[[#This Row],[Population (all ages) Mid-Year 2012]]*100</f>
        <v>17.139694235993343</v>
      </c>
      <c r="R119" s="10">
        <v>15606.8033313535</v>
      </c>
      <c r="S119" s="27">
        <f>Table311121314[[#This Row],[Cases (severe)]]/Table311121314[[#This Row],[Population (all ages) Mid-Year 2012]]*100</f>
        <v>10.728684886953488</v>
      </c>
    </row>
    <row r="120" spans="1:19" x14ac:dyDescent="0.65">
      <c r="A120" s="5" t="s">
        <v>1161</v>
      </c>
      <c r="B120" s="5" t="s">
        <v>1011</v>
      </c>
      <c r="C120" s="6">
        <v>212317</v>
      </c>
      <c r="D120" s="6">
        <v>35028.4856469882</v>
      </c>
      <c r="E120" s="7">
        <v>16.498201108242899</v>
      </c>
      <c r="F120" s="7">
        <v>15.5989348888397</v>
      </c>
      <c r="G120" s="7">
        <v>17.5155505537987</v>
      </c>
      <c r="H120" s="6">
        <v>20561.5448875441</v>
      </c>
      <c r="I120" s="24">
        <v>0</v>
      </c>
      <c r="J120" s="24">
        <v>0</v>
      </c>
      <c r="K120" s="24">
        <v>0</v>
      </c>
      <c r="M120" s="5" t="s">
        <v>1162</v>
      </c>
      <c r="N120" s="5" t="s">
        <v>1163</v>
      </c>
      <c r="O120" s="6">
        <v>255068</v>
      </c>
      <c r="P120" s="6">
        <v>30495.131768079402</v>
      </c>
      <c r="Q120" s="7">
        <f>Table311121314[[#This Row],[Cases (general)]]/Table311121314[[#This Row],[Population (all ages) Mid-Year 2012]]*100</f>
        <v>11.95568701996307</v>
      </c>
      <c r="R120" s="10">
        <v>16478.0247136699</v>
      </c>
      <c r="S120" s="27">
        <f>Table311121314[[#This Row],[Cases (severe)]]/Table311121314[[#This Row],[Population (all ages) Mid-Year 2012]]*100</f>
        <v>6.4602477432174554</v>
      </c>
    </row>
    <row r="121" spans="1:19" x14ac:dyDescent="0.65">
      <c r="A121" s="5" t="s">
        <v>1164</v>
      </c>
      <c r="B121" s="5" t="s">
        <v>1014</v>
      </c>
      <c r="C121" s="6">
        <v>166441</v>
      </c>
      <c r="D121" s="6">
        <v>30442.047179130699</v>
      </c>
      <c r="E121" s="7">
        <v>18.2899929579435</v>
      </c>
      <c r="F121" s="7">
        <v>17.3674419522285</v>
      </c>
      <c r="G121" s="7">
        <v>19.3989932537079</v>
      </c>
      <c r="H121" s="6">
        <v>19533.020960770398</v>
      </c>
      <c r="I121" s="24">
        <v>11.6549963152011</v>
      </c>
      <c r="J121" s="24">
        <v>10.905845463275901</v>
      </c>
      <c r="K121" s="24">
        <v>12.506590783596</v>
      </c>
      <c r="M121" s="5" t="s">
        <v>1165</v>
      </c>
      <c r="N121" s="5" t="s">
        <v>1166</v>
      </c>
      <c r="O121" s="6">
        <v>231808</v>
      </c>
      <c r="P121" s="6">
        <v>38126.098674508197</v>
      </c>
      <c r="Q121" s="7">
        <f>Table311121314[[#This Row],[Cases (general)]]/Table311121314[[#This Row],[Population (all ages) Mid-Year 2012]]*100</f>
        <v>16.447274759502779</v>
      </c>
      <c r="R121" s="10">
        <v>22339.917383695301</v>
      </c>
      <c r="S121" s="27">
        <f>Table311121314[[#This Row],[Cases (severe)]]/Table311121314[[#This Row],[Population (all ages) Mid-Year 2012]]*100</f>
        <v>9.6372503898464696</v>
      </c>
    </row>
    <row r="122" spans="1:19" x14ac:dyDescent="0.65">
      <c r="A122" s="5" t="s">
        <v>1167</v>
      </c>
      <c r="B122" s="5" t="s">
        <v>1018</v>
      </c>
      <c r="C122" s="6">
        <v>212046</v>
      </c>
      <c r="D122" s="6">
        <v>35291.914814509299</v>
      </c>
      <c r="E122" s="7">
        <v>16.643518300043102</v>
      </c>
      <c r="F122" s="7">
        <v>15.7264813780785</v>
      </c>
      <c r="G122" s="7">
        <v>17.6075831055641</v>
      </c>
      <c r="H122" s="6">
        <v>20665.852252623601</v>
      </c>
      <c r="I122" s="24">
        <v>10.5131986264155</v>
      </c>
      <c r="J122" s="24">
        <v>9.7694918513297999</v>
      </c>
      <c r="K122" s="24">
        <v>11.2087413668633</v>
      </c>
      <c r="M122" s="5" t="s">
        <v>1168</v>
      </c>
      <c r="N122" s="5" t="s">
        <v>1169</v>
      </c>
      <c r="O122" s="6">
        <v>336883</v>
      </c>
      <c r="P122" s="6">
        <v>58737.929299105701</v>
      </c>
      <c r="Q122" s="7">
        <f>Table311121314[[#This Row],[Cases (general)]]/Table311121314[[#This Row],[Population (all ages) Mid-Year 2012]]*100</f>
        <v>17.435705956995665</v>
      </c>
      <c r="R122" s="10">
        <v>35735.508044778901</v>
      </c>
      <c r="S122" s="27">
        <f>Table311121314[[#This Row],[Cases (severe)]]/Table311121314[[#This Row],[Population (all ages) Mid-Year 2012]]*100</f>
        <v>10.607691110794816</v>
      </c>
    </row>
    <row r="123" spans="1:19" x14ac:dyDescent="0.65">
      <c r="A123" s="5" t="s">
        <v>1170</v>
      </c>
      <c r="B123" s="5" t="s">
        <v>1021</v>
      </c>
      <c r="C123" s="6">
        <v>183076</v>
      </c>
      <c r="D123" s="6">
        <v>30411.086414913199</v>
      </c>
      <c r="E123" s="7">
        <v>16.6111813754469</v>
      </c>
      <c r="F123" s="7">
        <v>15.705910325050402</v>
      </c>
      <c r="G123" s="7">
        <v>17.674218118190797</v>
      </c>
      <c r="H123" s="6">
        <v>18732.873631423001</v>
      </c>
      <c r="I123" s="24">
        <v>11.5143890942818</v>
      </c>
      <c r="J123" s="24">
        <v>10.7391513884068</v>
      </c>
      <c r="K123" s="24">
        <v>12.3130291700363</v>
      </c>
      <c r="M123" s="5" t="s">
        <v>1171</v>
      </c>
      <c r="N123" s="5" t="s">
        <v>1172</v>
      </c>
      <c r="O123" s="6">
        <v>351358</v>
      </c>
      <c r="P123" s="6">
        <v>63396.835238408101</v>
      </c>
      <c r="Q123" s="7">
        <f>Table311121314[[#This Row],[Cases (general)]]/Table311121314[[#This Row],[Population (all ages) Mid-Year 2012]]*100</f>
        <v>18.04337320863851</v>
      </c>
      <c r="R123" s="10">
        <v>40298.710369214503</v>
      </c>
      <c r="S123" s="27">
        <f>Table311121314[[#This Row],[Cases (severe)]]/Table311121314[[#This Row],[Population (all ages) Mid-Year 2012]]*100</f>
        <v>11.469415914598359</v>
      </c>
    </row>
    <row r="124" spans="1:19" x14ac:dyDescent="0.65">
      <c r="A124" s="5" t="s">
        <v>1173</v>
      </c>
      <c r="B124" s="5" t="s">
        <v>1025</v>
      </c>
      <c r="C124" s="6">
        <v>167789</v>
      </c>
      <c r="D124" s="6">
        <v>31526.846617181902</v>
      </c>
      <c r="E124" s="7">
        <v>18.789578945688802</v>
      </c>
      <c r="F124" s="7">
        <v>17.867988348007199</v>
      </c>
      <c r="G124" s="7">
        <v>19.832375645637502</v>
      </c>
      <c r="H124" s="6">
        <v>20395.127050554001</v>
      </c>
      <c r="I124" s="24">
        <v>10.6025090714411</v>
      </c>
      <c r="J124" s="24">
        <v>9.8667539656162297</v>
      </c>
      <c r="K124" s="24">
        <v>11.378482729196501</v>
      </c>
      <c r="M124" s="5" t="s">
        <v>1174</v>
      </c>
      <c r="N124" s="5" t="s">
        <v>1175</v>
      </c>
      <c r="O124" s="6">
        <v>266400</v>
      </c>
      <c r="P124" s="6">
        <v>46433.681530856797</v>
      </c>
      <c r="Q124" s="7">
        <f>Table311121314[[#This Row],[Cases (general)]]/Table311121314[[#This Row],[Population (all ages) Mid-Year 2012]]*100</f>
        <v>17.430060634706006</v>
      </c>
      <c r="R124" s="10">
        <v>29142.124098189699</v>
      </c>
      <c r="S124" s="27">
        <f>Table311121314[[#This Row],[Cases (severe)]]/Table311121314[[#This Row],[Population (all ages) Mid-Year 2012]]*100</f>
        <v>10.939235772593731</v>
      </c>
    </row>
    <row r="125" spans="1:19" x14ac:dyDescent="0.65">
      <c r="A125" s="5" t="s">
        <v>1176</v>
      </c>
      <c r="B125" s="5" t="s">
        <v>1177</v>
      </c>
      <c r="C125" s="6">
        <v>160825</v>
      </c>
      <c r="D125" s="6">
        <v>25728.508205966798</v>
      </c>
      <c r="E125" s="7">
        <v>15.997828823856301</v>
      </c>
      <c r="F125" s="7">
        <v>15.074874460697199</v>
      </c>
      <c r="G125" s="7">
        <v>17.015422880649599</v>
      </c>
      <c r="H125" s="6">
        <v>16096.676061337401</v>
      </c>
      <c r="I125" s="24">
        <v>9.9842963010360091</v>
      </c>
      <c r="J125" s="24">
        <v>9.2430397868156398</v>
      </c>
      <c r="K125" s="24">
        <v>10.767374932766</v>
      </c>
      <c r="M125" s="9" t="s">
        <v>1178</v>
      </c>
      <c r="N125" s="9" t="s">
        <v>1179</v>
      </c>
      <c r="O125" s="10">
        <v>286543</v>
      </c>
      <c r="P125" s="10">
        <v>40291.654777978998</v>
      </c>
      <c r="Q125" s="27">
        <f>Table311121314[[#This Row],[Cases (general)]]/Table311121314[[#This Row],[Population (all ages) Mid-Year 2012]]*100</f>
        <v>14.061294387920487</v>
      </c>
      <c r="R125" s="10">
        <v>22342.0882529591</v>
      </c>
      <c r="S125" s="27">
        <f>Table311121314[[#This Row],[Cases (severe)]]/Table311121314[[#This Row],[Population (all ages) Mid-Year 2012]]*100</f>
        <v>7.797115355447211</v>
      </c>
    </row>
    <row r="126" spans="1:19" x14ac:dyDescent="0.65">
      <c r="A126" s="5" t="s">
        <v>1180</v>
      </c>
      <c r="B126" s="5" t="s">
        <v>1181</v>
      </c>
      <c r="C126" s="6">
        <v>166732</v>
      </c>
      <c r="D126" s="6">
        <v>34401.289994753599</v>
      </c>
      <c r="E126" s="7">
        <v>20.632685983946399</v>
      </c>
      <c r="F126" s="7">
        <v>19.5648089051247</v>
      </c>
      <c r="G126" s="7">
        <v>21.878746151924101</v>
      </c>
      <c r="H126" s="6">
        <v>22205.6494951725</v>
      </c>
      <c r="I126" s="24">
        <v>7.7971153554471995</v>
      </c>
      <c r="J126" s="24">
        <v>7.1488149464130402</v>
      </c>
      <c r="K126" s="24">
        <v>8.4852226078510302</v>
      </c>
      <c r="M126" s="5" t="s">
        <v>1182</v>
      </c>
      <c r="N126" s="5" t="s">
        <v>1183</v>
      </c>
      <c r="O126" s="6">
        <v>207533</v>
      </c>
      <c r="P126" s="6">
        <v>35475.544148961897</v>
      </c>
      <c r="Q126" s="7">
        <f>Table311121314[[#This Row],[Cases (general)]]/Table311121314[[#This Row],[Population (all ages) Mid-Year 2012]]*100</f>
        <v>17.093929230031801</v>
      </c>
      <c r="R126" s="10">
        <v>21932.991369797899</v>
      </c>
      <c r="S126" s="27">
        <f>Table311121314[[#This Row],[Cases (severe)]]/Table311121314[[#This Row],[Population (all ages) Mid-Year 2012]]*100</f>
        <v>10.568435559548552</v>
      </c>
    </row>
    <row r="127" spans="1:19" x14ac:dyDescent="0.65">
      <c r="A127" s="5" t="s">
        <v>1184</v>
      </c>
      <c r="B127" s="5" t="s">
        <v>1185</v>
      </c>
      <c r="C127" s="6">
        <v>194867</v>
      </c>
      <c r="D127" s="6">
        <v>36859.690881839597</v>
      </c>
      <c r="E127" s="7">
        <v>18.915306789676801</v>
      </c>
      <c r="F127" s="7">
        <v>17.941194772720301</v>
      </c>
      <c r="G127" s="7">
        <v>20.063807070255297</v>
      </c>
      <c r="H127" s="6">
        <v>22753.360585279301</v>
      </c>
      <c r="I127" s="24">
        <v>0</v>
      </c>
      <c r="J127" s="24">
        <v>0</v>
      </c>
      <c r="K127" s="24">
        <v>0</v>
      </c>
      <c r="M127" s="5" t="s">
        <v>1186</v>
      </c>
      <c r="N127" s="5" t="s">
        <v>1187</v>
      </c>
      <c r="O127" s="6">
        <v>178998</v>
      </c>
      <c r="P127" s="6">
        <v>32279.270700957499</v>
      </c>
      <c r="Q127" s="7">
        <f>Table311121314[[#This Row],[Cases (general)]]/Table311121314[[#This Row],[Population (all ages) Mid-Year 2012]]*100</f>
        <v>18.033313612977519</v>
      </c>
      <c r="R127" s="10">
        <v>20610.526190982499</v>
      </c>
      <c r="S127" s="27">
        <f>Table311121314[[#This Row],[Cases (severe)]]/Table311121314[[#This Row],[Population (all ages) Mid-Year 2012]]*100</f>
        <v>11.51438909428178</v>
      </c>
    </row>
    <row r="128" spans="1:19" x14ac:dyDescent="0.65">
      <c r="A128" s="5" t="s">
        <v>1188</v>
      </c>
      <c r="B128" s="5" t="s">
        <v>1029</v>
      </c>
      <c r="C128" s="6">
        <v>207936</v>
      </c>
      <c r="D128" s="6">
        <v>37683.020190627001</v>
      </c>
      <c r="E128" s="7">
        <v>18.122412757111299</v>
      </c>
      <c r="F128" s="7">
        <v>17.1832919120789</v>
      </c>
      <c r="G128" s="7">
        <v>19.179169833660101</v>
      </c>
      <c r="H128" s="6">
        <v>24234.933137976499</v>
      </c>
      <c r="I128" s="24">
        <v>9.9115882648220612</v>
      </c>
      <c r="J128" s="24">
        <v>9.1330274939537013</v>
      </c>
      <c r="K128" s="24">
        <v>10.7071116566658</v>
      </c>
      <c r="M128" s="5" t="s">
        <v>1189</v>
      </c>
      <c r="N128" s="5" t="s">
        <v>1190</v>
      </c>
      <c r="O128" s="6">
        <v>287935</v>
      </c>
      <c r="P128" s="6">
        <v>48522.058108835299</v>
      </c>
      <c r="Q128" s="7">
        <f>Table311121314[[#This Row],[Cases (general)]]/Table311121314[[#This Row],[Population (all ages) Mid-Year 2012]]*100</f>
        <v>16.851740187485127</v>
      </c>
      <c r="R128" s="10">
        <v>28607.9471184801</v>
      </c>
      <c r="S128" s="27">
        <f>Table311121314[[#This Row],[Cases (severe)]]/Table311121314[[#This Row],[Population (all ages) Mid-Year 2012]]*100</f>
        <v>9.9355573717957526</v>
      </c>
    </row>
    <row r="129" spans="1:19" x14ac:dyDescent="0.65">
      <c r="A129" s="5" t="s">
        <v>1191</v>
      </c>
      <c r="B129" s="5" t="s">
        <v>1032</v>
      </c>
      <c r="C129" s="6">
        <v>214853</v>
      </c>
      <c r="D129" s="6">
        <v>39066.447270659301</v>
      </c>
      <c r="E129" s="7">
        <v>18.182872601573798</v>
      </c>
      <c r="F129" s="7">
        <v>17.2916188836098</v>
      </c>
      <c r="G129" s="7">
        <v>19.279597699642199</v>
      </c>
      <c r="H129" s="6">
        <v>24733.425949324599</v>
      </c>
      <c r="I129" s="24">
        <v>0</v>
      </c>
      <c r="J129" s="24">
        <v>0</v>
      </c>
      <c r="K129" s="24">
        <v>0</v>
      </c>
      <c r="M129" s="5" t="s">
        <v>1192</v>
      </c>
      <c r="N129" s="5" t="s">
        <v>1193</v>
      </c>
      <c r="O129" s="6">
        <v>536034</v>
      </c>
      <c r="P129" s="6">
        <v>96906.357044509306</v>
      </c>
      <c r="Q129" s="7">
        <f>Table311121314[[#This Row],[Cases (general)]]/Table311121314[[#This Row],[Population (all ages) Mid-Year 2012]]*100</f>
        <v>18.078397460703854</v>
      </c>
      <c r="R129" s="10">
        <v>58400.918728549201</v>
      </c>
      <c r="S129" s="27">
        <f>Table311121314[[#This Row],[Cases (severe)]]/Table311121314[[#This Row],[Population (all ages) Mid-Year 2012]]*100</f>
        <v>10.895002691722764</v>
      </c>
    </row>
    <row r="130" spans="1:19" x14ac:dyDescent="0.65">
      <c r="A130" s="5" t="s">
        <v>1194</v>
      </c>
      <c r="B130" s="5" t="s">
        <v>1195</v>
      </c>
      <c r="C130" s="6">
        <v>348694</v>
      </c>
      <c r="D130" s="6">
        <v>58493.633231256601</v>
      </c>
      <c r="E130" s="7">
        <v>16.7750615815748</v>
      </c>
      <c r="F130" s="7">
        <v>15.8740341663361</v>
      </c>
      <c r="G130" s="7">
        <v>17.7509605884552</v>
      </c>
      <c r="H130" s="6">
        <v>34363.833385421298</v>
      </c>
      <c r="I130" s="24">
        <v>10.339965973503199</v>
      </c>
      <c r="J130" s="24">
        <v>9.6148632466793096</v>
      </c>
      <c r="K130" s="24">
        <v>11.143696308136001</v>
      </c>
      <c r="M130" s="5" t="s">
        <v>1196</v>
      </c>
      <c r="N130" s="5" t="s">
        <v>1197</v>
      </c>
      <c r="O130" s="6">
        <v>111379</v>
      </c>
      <c r="P130" s="6">
        <v>19479.0224998585</v>
      </c>
      <c r="Q130" s="7">
        <f>Table311121314[[#This Row],[Cases (general)]]/Table311121314[[#This Row],[Population (all ages) Mid-Year 2012]]*100</f>
        <v>17.488954380860395</v>
      </c>
      <c r="R130" s="10">
        <v>11581.0922464385</v>
      </c>
      <c r="S130" s="27">
        <f>Table311121314[[#This Row],[Cases (severe)]]/Table311121314[[#This Row],[Population (all ages) Mid-Year 2012]]*100</f>
        <v>10.397913651979728</v>
      </c>
    </row>
    <row r="131" spans="1:19" x14ac:dyDescent="0.65">
      <c r="A131" s="5" t="s">
        <v>1198</v>
      </c>
      <c r="B131" s="5" t="s">
        <v>1199</v>
      </c>
      <c r="C131" s="6">
        <v>899434</v>
      </c>
      <c r="D131" s="6">
        <v>164260.82003195799</v>
      </c>
      <c r="E131" s="7">
        <v>18.262687426977202</v>
      </c>
      <c r="F131" s="7">
        <v>17.365747690200799</v>
      </c>
      <c r="G131" s="7">
        <v>19.356618821620899</v>
      </c>
      <c r="H131" s="6">
        <v>101256.883182066</v>
      </c>
      <c r="I131" s="24">
        <v>0</v>
      </c>
      <c r="J131" s="24">
        <v>0</v>
      </c>
      <c r="K131" s="24">
        <v>0</v>
      </c>
      <c r="M131" s="5" t="s">
        <v>1200</v>
      </c>
      <c r="N131" s="5" t="s">
        <v>1201</v>
      </c>
      <c r="O131" s="6">
        <v>364615</v>
      </c>
      <c r="P131" s="6">
        <v>63742.703037807201</v>
      </c>
      <c r="Q131" s="7">
        <f>Table311121314[[#This Row],[Cases (general)]]/Table311121314[[#This Row],[Population (all ages) Mid-Year 2012]]*100</f>
        <v>17.482194379772416</v>
      </c>
      <c r="R131" s="10">
        <v>39207.151535833997</v>
      </c>
      <c r="S131" s="27">
        <f>Table311121314[[#This Row],[Cases (severe)]]/Table311121314[[#This Row],[Population (all ages) Mid-Year 2012]]*100</f>
        <v>10.75302758686121</v>
      </c>
    </row>
    <row r="132" spans="1:19" x14ac:dyDescent="0.65">
      <c r="A132" s="5" t="s">
        <v>1202</v>
      </c>
      <c r="B132" s="5" t="s">
        <v>1042</v>
      </c>
      <c r="C132" s="6">
        <v>321271</v>
      </c>
      <c r="D132" s="6">
        <v>60775.343832710299</v>
      </c>
      <c r="E132" s="7">
        <v>18.917158359363402</v>
      </c>
      <c r="F132" s="7">
        <v>17.943097651004798</v>
      </c>
      <c r="G132" s="7">
        <v>19.973647594451897</v>
      </c>
      <c r="H132" s="6">
        <v>37976.063271238403</v>
      </c>
      <c r="I132" s="24">
        <v>10.8248571125387</v>
      </c>
      <c r="J132" s="24">
        <v>10.081218183040599</v>
      </c>
      <c r="K132" s="24">
        <v>11.632737517356901</v>
      </c>
      <c r="M132" s="9" t="s">
        <v>1203</v>
      </c>
      <c r="N132" s="9" t="s">
        <v>1204</v>
      </c>
      <c r="O132" s="10">
        <v>225581</v>
      </c>
      <c r="P132" s="10">
        <v>32529.811022501301</v>
      </c>
      <c r="Q132" s="27">
        <f>Table311121314[[#This Row],[Cases (general)]]/Table311121314[[#This Row],[Population (all ages) Mid-Year 2012]]*100</f>
        <v>14.420456963352986</v>
      </c>
      <c r="R132" s="10">
        <v>17314.104035135901</v>
      </c>
      <c r="S132" s="27">
        <f>Table311121314[[#This Row],[Cases (severe)]]/Table311121314[[#This Row],[Population (all ages) Mid-Year 2012]]*100</f>
        <v>7.6753379208071166</v>
      </c>
    </row>
    <row r="133" spans="1:19" x14ac:dyDescent="0.65">
      <c r="A133" s="5" t="s">
        <v>1205</v>
      </c>
      <c r="B133" s="5" t="s">
        <v>1206</v>
      </c>
      <c r="C133" s="6">
        <v>194472</v>
      </c>
      <c r="D133" s="6">
        <v>32872.9304710781</v>
      </c>
      <c r="E133" s="7">
        <v>16.903683034615799</v>
      </c>
      <c r="F133" s="7">
        <v>15.981602668762198</v>
      </c>
      <c r="G133" s="7">
        <v>18.047626316547401</v>
      </c>
      <c r="H133" s="6">
        <v>20447.453385106699</v>
      </c>
      <c r="I133" s="24">
        <v>7.1339767606531295</v>
      </c>
      <c r="J133" s="24">
        <v>6.4293041825294495</v>
      </c>
      <c r="K133" s="24">
        <v>7.9303637146949795</v>
      </c>
      <c r="M133" s="5" t="s">
        <v>1207</v>
      </c>
      <c r="N133" s="5" t="s">
        <v>1208</v>
      </c>
      <c r="O133" s="6">
        <v>218776</v>
      </c>
      <c r="P133" s="6">
        <v>39211.097637070998</v>
      </c>
      <c r="Q133" s="7">
        <f>Table311121314[[#This Row],[Cases (general)]]/Table311121314[[#This Row],[Population (all ages) Mid-Year 2012]]*100</f>
        <v>17.922942935729239</v>
      </c>
      <c r="R133" s="10">
        <v>24127.1778824701</v>
      </c>
      <c r="S133" s="27">
        <f>Table311121314[[#This Row],[Cases (severe)]]/Table311121314[[#This Row],[Population (all ages) Mid-Year 2012]]*100</f>
        <v>11.02825624495836</v>
      </c>
    </row>
    <row r="134" spans="1:19" x14ac:dyDescent="0.65">
      <c r="A134" s="5" t="s">
        <v>1209</v>
      </c>
      <c r="B134" s="5" t="s">
        <v>1210</v>
      </c>
      <c r="C134" s="6">
        <v>309053</v>
      </c>
      <c r="D134" s="6">
        <v>47867.3524409737</v>
      </c>
      <c r="E134" s="7">
        <v>15.4883959841754</v>
      </c>
      <c r="F134" s="7">
        <v>14.482563734054599</v>
      </c>
      <c r="G134" s="7">
        <v>16.7243227362633</v>
      </c>
      <c r="H134" s="6">
        <v>30752.815963589601</v>
      </c>
      <c r="I134" s="24">
        <v>9.6255797746834997</v>
      </c>
      <c r="J134" s="24">
        <v>8.867542445659641</v>
      </c>
      <c r="K134" s="24">
        <v>10.3618323802948</v>
      </c>
      <c r="M134" s="5" t="s">
        <v>1211</v>
      </c>
      <c r="N134" s="5" t="s">
        <v>1212</v>
      </c>
      <c r="O134" s="6">
        <v>827546</v>
      </c>
      <c r="P134" s="6">
        <v>149676.7972298066</v>
      </c>
      <c r="Q134" s="7">
        <f>Table311121314[[#This Row],[Cases (general)]]/Table311121314[[#This Row],[Population (all ages) Mid-Year 2012]]*100</f>
        <v>18.086825050185318</v>
      </c>
      <c r="R134" s="10">
        <v>91602.567719100713</v>
      </c>
      <c r="S134" s="27">
        <f>Table311121314[[#This Row],[Cases (severe)]]/Table311121314[[#This Row],[Population (all ages) Mid-Year 2012]]*100</f>
        <v>11.069181377119907</v>
      </c>
    </row>
    <row r="135" spans="1:19" x14ac:dyDescent="0.65">
      <c r="A135" s="5" t="s">
        <v>1213</v>
      </c>
      <c r="B135" s="5" t="s">
        <v>1214</v>
      </c>
      <c r="C135" s="6">
        <v>139599</v>
      </c>
      <c r="D135" s="6">
        <v>25208.529697478101</v>
      </c>
      <c r="E135" s="7">
        <v>18.0578153836905</v>
      </c>
      <c r="F135" s="7">
        <v>17.203499376773802</v>
      </c>
      <c r="G135" s="7">
        <v>19.124048948287999</v>
      </c>
      <c r="H135" s="6">
        <v>16238.550626418701</v>
      </c>
      <c r="I135" s="24">
        <v>8.9787958409829098</v>
      </c>
      <c r="J135" s="24">
        <v>8.2786694169044495</v>
      </c>
      <c r="K135" s="24">
        <v>9.7347386181354487</v>
      </c>
      <c r="M135" s="5" t="s">
        <v>1215</v>
      </c>
      <c r="N135" s="5" t="s">
        <v>1216</v>
      </c>
      <c r="O135" s="6">
        <v>318903</v>
      </c>
      <c r="P135" s="6">
        <v>56784.588478459598</v>
      </c>
      <c r="Q135" s="7">
        <f>Table311121314[[#This Row],[Cases (general)]]/Table311121314[[#This Row],[Population (all ages) Mid-Year 2012]]*100</f>
        <v>17.806225867570891</v>
      </c>
      <c r="R135" s="10">
        <v>35581.9307640228</v>
      </c>
      <c r="S135" s="27">
        <f>Table311121314[[#This Row],[Cases (severe)]]/Table311121314[[#This Row],[Population (all ages) Mid-Year 2012]]*100</f>
        <v>11.1576030216156</v>
      </c>
    </row>
    <row r="136" spans="1:19" x14ac:dyDescent="0.65">
      <c r="A136" s="5" t="s">
        <v>1217</v>
      </c>
      <c r="B136" s="5" t="s">
        <v>1218</v>
      </c>
      <c r="C136" s="6">
        <v>89163</v>
      </c>
      <c r="D136" s="6">
        <v>15800.1831705937</v>
      </c>
      <c r="E136" s="7">
        <v>17.720560289126301</v>
      </c>
      <c r="F136" s="7">
        <v>16.858431696891802</v>
      </c>
      <c r="G136" s="7">
        <v>18.834093213081399</v>
      </c>
      <c r="H136" s="6">
        <v>9812.4761764066498</v>
      </c>
      <c r="I136" s="24">
        <v>10.3848950702513</v>
      </c>
      <c r="J136" s="24">
        <v>9.6702098846435511</v>
      </c>
      <c r="K136" s="24">
        <v>11.0757611691952</v>
      </c>
      <c r="M136" s="5" t="s">
        <v>1219</v>
      </c>
      <c r="N136" s="5" t="s">
        <v>1220</v>
      </c>
      <c r="O136" s="6">
        <v>331175</v>
      </c>
      <c r="P136" s="6">
        <v>58709.313297138498</v>
      </c>
      <c r="Q136" s="7">
        <f>Table311121314[[#This Row],[Cases (general)]]/Table311121314[[#This Row],[Population (all ages) Mid-Year 2012]]*100</f>
        <v>17.727580070095417</v>
      </c>
      <c r="R136" s="10">
        <v>36241.978536713999</v>
      </c>
      <c r="S136" s="27">
        <f>Table311121314[[#This Row],[Cases (severe)]]/Table311121314[[#This Row],[Population (all ages) Mid-Year 2012]]*100</f>
        <v>10.943452415403939</v>
      </c>
    </row>
    <row r="137" spans="1:19" x14ac:dyDescent="0.65">
      <c r="A137" s="5" t="s">
        <v>1221</v>
      </c>
      <c r="B137" s="5" t="s">
        <v>1048</v>
      </c>
      <c r="C137" s="6">
        <v>223270</v>
      </c>
      <c r="D137" s="6">
        <v>38373.059565570496</v>
      </c>
      <c r="E137" s="7">
        <v>17.1868408498995</v>
      </c>
      <c r="F137" s="7">
        <v>16.334320604801199</v>
      </c>
      <c r="G137" s="7">
        <v>18.307512998580901</v>
      </c>
      <c r="H137" s="6">
        <v>24968.675941267102</v>
      </c>
      <c r="I137" s="24">
        <v>9.5795035847004293</v>
      </c>
      <c r="J137" s="24">
        <v>8.8546983897686005</v>
      </c>
      <c r="K137" s="24">
        <v>10.412443429231601</v>
      </c>
      <c r="M137" s="9" t="s">
        <v>1222</v>
      </c>
      <c r="N137" s="9" t="s">
        <v>1223</v>
      </c>
      <c r="O137" s="10">
        <v>243081</v>
      </c>
      <c r="P137" s="10">
        <v>41026.022075247201</v>
      </c>
      <c r="Q137" s="27">
        <f>Table311121314[[#This Row],[Cases (general)]]/Table311121314[[#This Row],[Population (all ages) Mid-Year 2012]]*100</f>
        <v>16.877510819540483</v>
      </c>
      <c r="R137" s="10">
        <v>25335.860985864801</v>
      </c>
      <c r="S137" s="27">
        <f>Table311121314[[#This Row],[Cases (severe)]]/Table311121314[[#This Row],[Population (all ages) Mid-Year 2012]]*100</f>
        <v>10.422805972439146</v>
      </c>
    </row>
    <row r="138" spans="1:19" x14ac:dyDescent="0.65">
      <c r="A138" s="5" t="s">
        <v>1224</v>
      </c>
      <c r="B138" s="5" t="s">
        <v>1052</v>
      </c>
      <c r="C138" s="6">
        <v>678292</v>
      </c>
      <c r="D138" s="6">
        <v>113160.739117292</v>
      </c>
      <c r="E138" s="7">
        <v>16.683189410650801</v>
      </c>
      <c r="F138" s="7">
        <v>15.803380310535401</v>
      </c>
      <c r="G138" s="7">
        <v>17.794512212276501</v>
      </c>
      <c r="H138" s="6">
        <v>68547.312705743199</v>
      </c>
      <c r="I138" s="24">
        <v>0</v>
      </c>
      <c r="J138" s="24">
        <v>0</v>
      </c>
      <c r="K138" s="24">
        <v>0</v>
      </c>
    </row>
    <row r="139" spans="1:19" x14ac:dyDescent="0.65">
      <c r="A139" s="5" t="s">
        <v>1225</v>
      </c>
      <c r="B139" s="5" t="s">
        <v>1055</v>
      </c>
      <c r="C139" s="6">
        <v>207979</v>
      </c>
      <c r="D139" s="6">
        <v>33338.625021994303</v>
      </c>
      <c r="E139" s="7">
        <v>16.029803500350699</v>
      </c>
      <c r="F139" s="7">
        <v>15.079617500305201</v>
      </c>
      <c r="G139" s="7">
        <v>17.1416088938713</v>
      </c>
      <c r="H139" s="6">
        <v>20312.1943942178</v>
      </c>
      <c r="I139" s="24">
        <v>0</v>
      </c>
      <c r="J139" s="24">
        <v>0</v>
      </c>
      <c r="K139" s="24">
        <v>0</v>
      </c>
    </row>
    <row r="140" spans="1:19" x14ac:dyDescent="0.65">
      <c r="A140" s="5" t="s">
        <v>1226</v>
      </c>
      <c r="B140" s="5" t="s">
        <v>1059</v>
      </c>
      <c r="C140" s="6">
        <v>239670</v>
      </c>
      <c r="D140" s="6">
        <v>34403.335415825502</v>
      </c>
      <c r="E140" s="7">
        <v>14.3544604730778</v>
      </c>
      <c r="F140" s="7">
        <v>13.494621217250799</v>
      </c>
      <c r="G140" s="7">
        <v>15.211313962936401</v>
      </c>
      <c r="H140" s="6">
        <v>19041.392285869199</v>
      </c>
      <c r="I140" s="24">
        <v>9.7664641113851793</v>
      </c>
      <c r="J140" s="24">
        <v>9.0595223009586299</v>
      </c>
      <c r="K140" s="24">
        <v>10.666777193546299</v>
      </c>
    </row>
    <row r="141" spans="1:19" x14ac:dyDescent="0.65">
      <c r="A141" s="5" t="s">
        <v>1227</v>
      </c>
      <c r="B141" s="5" t="s">
        <v>1228</v>
      </c>
      <c r="C141" s="6">
        <v>170483</v>
      </c>
      <c r="D141" s="6">
        <v>29641.990343519501</v>
      </c>
      <c r="E141" s="7">
        <v>17.387065187449497</v>
      </c>
      <c r="F141" s="7">
        <v>16.439250111579902</v>
      </c>
      <c r="G141" s="7">
        <v>18.3375254273415</v>
      </c>
      <c r="H141" s="6">
        <v>18075.475540264899</v>
      </c>
      <c r="I141" s="24">
        <v>7.330296216787251</v>
      </c>
      <c r="J141" s="24">
        <v>6.6418677568435696</v>
      </c>
      <c r="K141" s="24">
        <v>8.1665843725204503</v>
      </c>
    </row>
    <row r="142" spans="1:19" x14ac:dyDescent="0.65">
      <c r="A142" s="5" t="s">
        <v>1229</v>
      </c>
      <c r="B142" s="5" t="s">
        <v>1230</v>
      </c>
      <c r="C142" s="6">
        <v>193979</v>
      </c>
      <c r="D142" s="6">
        <v>29710.943716370999</v>
      </c>
      <c r="E142" s="7">
        <v>15.316577421458499</v>
      </c>
      <c r="F142" s="7">
        <v>14.363956451416</v>
      </c>
      <c r="G142" s="7">
        <v>16.436101496219599</v>
      </c>
      <c r="H142" s="6">
        <v>15542.4408323223</v>
      </c>
      <c r="I142" s="24">
        <v>8.2739238281078507</v>
      </c>
      <c r="J142" s="24">
        <v>7.6224230229854602</v>
      </c>
      <c r="K142" s="24">
        <v>8.9943453669547999</v>
      </c>
    </row>
    <row r="143" spans="1:19" x14ac:dyDescent="0.65">
      <c r="A143" s="5" t="s">
        <v>1231</v>
      </c>
      <c r="B143" s="5" t="s">
        <v>1062</v>
      </c>
      <c r="C143" s="6">
        <v>254146</v>
      </c>
      <c r="D143" s="6">
        <v>46505.499694821701</v>
      </c>
      <c r="E143" s="7">
        <v>18.298733678602698</v>
      </c>
      <c r="F143" s="7">
        <v>17.443403601646402</v>
      </c>
      <c r="G143" s="7">
        <v>19.417218863964099</v>
      </c>
      <c r="H143" s="6">
        <v>30168.809369472699</v>
      </c>
      <c r="I143" s="24">
        <v>9.345428741698921</v>
      </c>
      <c r="J143" s="24">
        <v>8.6629353463649696</v>
      </c>
      <c r="K143" s="24">
        <v>10.069183260202399</v>
      </c>
    </row>
    <row r="144" spans="1:19" x14ac:dyDescent="0.65">
      <c r="A144" s="5" t="s">
        <v>1232</v>
      </c>
      <c r="B144" s="5" t="s">
        <v>1233</v>
      </c>
      <c r="C144" s="6">
        <v>120410</v>
      </c>
      <c r="D144" s="6">
        <v>21060.101063186299</v>
      </c>
      <c r="E144" s="7">
        <v>17.490325606831899</v>
      </c>
      <c r="F144" s="7">
        <v>16.573774814605699</v>
      </c>
      <c r="G144" s="7">
        <v>18.5488283634186</v>
      </c>
      <c r="H144" s="6">
        <v>12431.713012940099</v>
      </c>
      <c r="I144" s="24">
        <v>11.0613458025455</v>
      </c>
      <c r="J144" s="24">
        <v>10.301031917333599</v>
      </c>
      <c r="K144" s="24">
        <v>11.7955088615417</v>
      </c>
    </row>
    <row r="145" spans="1:11" x14ac:dyDescent="0.65">
      <c r="A145" s="5" t="s">
        <v>1234</v>
      </c>
      <c r="B145" s="5" t="s">
        <v>1066</v>
      </c>
      <c r="C145" s="6">
        <v>242082</v>
      </c>
      <c r="D145" s="6">
        <v>39916.904995065401</v>
      </c>
      <c r="E145" s="7">
        <v>16.4890016585559</v>
      </c>
      <c r="F145" s="7">
        <v>15.613022446632399</v>
      </c>
      <c r="G145" s="7">
        <v>17.523002624511701</v>
      </c>
      <c r="H145" s="6">
        <v>24965.1462567054</v>
      </c>
      <c r="I145" s="24">
        <v>10.2322934909125</v>
      </c>
      <c r="J145" s="24">
        <v>9.4883613288402593</v>
      </c>
      <c r="K145" s="24">
        <v>10.988847911357901</v>
      </c>
    </row>
    <row r="146" spans="1:11" x14ac:dyDescent="0.65">
      <c r="A146" s="5" t="s">
        <v>1235</v>
      </c>
      <c r="B146" s="5" t="s">
        <v>1070</v>
      </c>
      <c r="C146" s="6">
        <v>488562</v>
      </c>
      <c r="D146" s="6">
        <v>74918.979797632099</v>
      </c>
      <c r="E146" s="7">
        <v>15.334590041311499</v>
      </c>
      <c r="F146" s="7">
        <v>14.4862920045853</v>
      </c>
      <c r="G146" s="7">
        <v>16.2696346640587</v>
      </c>
      <c r="H146" s="6">
        <v>45658.213569019099</v>
      </c>
      <c r="I146" s="24">
        <v>9.0062052078451398</v>
      </c>
      <c r="J146" s="24">
        <v>8.2784935832023603</v>
      </c>
      <c r="K146" s="24">
        <v>9.740357100963589</v>
      </c>
    </row>
    <row r="147" spans="1:11" x14ac:dyDescent="0.65">
      <c r="A147" s="5" t="s">
        <v>1236</v>
      </c>
      <c r="B147" s="5" t="s">
        <v>1237</v>
      </c>
      <c r="C147" s="6">
        <v>105237</v>
      </c>
      <c r="D147" s="6">
        <v>20824.794099734401</v>
      </c>
      <c r="E147" s="7">
        <v>19.788471829997402</v>
      </c>
      <c r="F147" s="7">
        <v>18.752038478851301</v>
      </c>
      <c r="G147" s="7">
        <v>21.062174439430201</v>
      </c>
      <c r="H147" s="6">
        <v>14074.809591867899</v>
      </c>
      <c r="I147" s="24">
        <v>10.9935434178396</v>
      </c>
      <c r="J147" s="24">
        <v>10.262782126665099</v>
      </c>
      <c r="K147" s="24">
        <v>11.776518076658201</v>
      </c>
    </row>
    <row r="148" spans="1:11" x14ac:dyDescent="0.65">
      <c r="A148" s="5" t="s">
        <v>1238</v>
      </c>
      <c r="B148" s="5" t="s">
        <v>1074</v>
      </c>
      <c r="C148" s="6">
        <v>517845</v>
      </c>
      <c r="D148" s="6">
        <v>85559.510743659499</v>
      </c>
      <c r="E148" s="7">
        <v>16.522223975061902</v>
      </c>
      <c r="F148" s="7">
        <v>15.608109533786799</v>
      </c>
      <c r="G148" s="7">
        <v>17.484432458877599</v>
      </c>
      <c r="H148" s="6">
        <v>51703.179180099898</v>
      </c>
      <c r="I148" s="24">
        <v>10.3101648233974</v>
      </c>
      <c r="J148" s="24">
        <v>9.6184410154819506</v>
      </c>
      <c r="K148" s="24">
        <v>11.042582988738999</v>
      </c>
    </row>
    <row r="149" spans="1:11" x14ac:dyDescent="0.65">
      <c r="A149" s="5" t="s">
        <v>1239</v>
      </c>
      <c r="B149" s="5" t="s">
        <v>1078</v>
      </c>
      <c r="C149" s="6">
        <v>290098</v>
      </c>
      <c r="D149" s="6">
        <v>53056.2819986756</v>
      </c>
      <c r="E149" s="7">
        <v>18.2890892038813</v>
      </c>
      <c r="F149" s="7">
        <v>17.2573387622833</v>
      </c>
      <c r="G149" s="7">
        <v>19.260881841182702</v>
      </c>
      <c r="H149" s="6">
        <v>31892.049584284501</v>
      </c>
      <c r="I149" s="24">
        <v>8.3145115727688808</v>
      </c>
      <c r="J149" s="24">
        <v>7.6355591416358903</v>
      </c>
      <c r="K149" s="24">
        <v>8.959058672189709</v>
      </c>
    </row>
    <row r="150" spans="1:11" x14ac:dyDescent="0.65">
      <c r="A150" s="5" t="s">
        <v>1240</v>
      </c>
      <c r="B150" s="5" t="s">
        <v>1241</v>
      </c>
      <c r="C150" s="6">
        <v>140224</v>
      </c>
      <c r="D150" s="6">
        <v>19936.091230706999</v>
      </c>
      <c r="E150" s="7">
        <v>14.217317456859698</v>
      </c>
      <c r="F150" s="7">
        <v>13.320882618427298</v>
      </c>
      <c r="G150" s="7">
        <v>15.157479047775299</v>
      </c>
      <c r="H150" s="6">
        <v>11602.026948725999</v>
      </c>
      <c r="I150" s="24">
        <v>0</v>
      </c>
      <c r="J150" s="24">
        <v>0</v>
      </c>
      <c r="K150" s="24">
        <v>0</v>
      </c>
    </row>
    <row r="151" spans="1:11" x14ac:dyDescent="0.65">
      <c r="A151" s="5" t="s">
        <v>1242</v>
      </c>
      <c r="B151" s="5" t="s">
        <v>1243</v>
      </c>
      <c r="C151" s="6">
        <v>226290</v>
      </c>
      <c r="D151" s="6">
        <v>38786.785417311497</v>
      </c>
      <c r="E151" s="7">
        <v>17.140300241862899</v>
      </c>
      <c r="F151" s="7">
        <v>16.225992143154102</v>
      </c>
      <c r="G151" s="7">
        <v>18.118810653686502</v>
      </c>
      <c r="H151" s="6">
        <v>23330.8719788659</v>
      </c>
      <c r="I151" s="24">
        <v>9.1316028911705907</v>
      </c>
      <c r="J151" s="24">
        <v>8.4426373243331891</v>
      </c>
      <c r="K151" s="24">
        <v>9.8506458103656804</v>
      </c>
    </row>
    <row r="152" spans="1:11" x14ac:dyDescent="0.65">
      <c r="A152" s="5" t="s">
        <v>1244</v>
      </c>
      <c r="B152" s="5" t="s">
        <v>1082</v>
      </c>
      <c r="C152" s="6">
        <v>539721</v>
      </c>
      <c r="D152" s="6">
        <v>101590.47980775899</v>
      </c>
      <c r="E152" s="7">
        <v>18.822776917659201</v>
      </c>
      <c r="F152" s="7">
        <v>17.8863912820816</v>
      </c>
      <c r="G152" s="7">
        <v>19.934584200382201</v>
      </c>
      <c r="H152" s="6">
        <v>63613.3423148121</v>
      </c>
      <c r="I152" s="24">
        <v>0</v>
      </c>
      <c r="J152" s="24">
        <v>0</v>
      </c>
      <c r="K152" s="24">
        <v>0</v>
      </c>
    </row>
    <row r="153" spans="1:11" x14ac:dyDescent="0.65">
      <c r="A153" s="5" t="s">
        <v>1245</v>
      </c>
      <c r="B153" s="5" t="s">
        <v>1246</v>
      </c>
      <c r="C153" s="6">
        <v>173039</v>
      </c>
      <c r="D153" s="6">
        <v>30475.092513444499</v>
      </c>
      <c r="E153" s="7">
        <v>17.611690146986799</v>
      </c>
      <c r="F153" s="7">
        <v>16.656394302845001</v>
      </c>
      <c r="G153" s="7">
        <v>18.580488860607101</v>
      </c>
      <c r="H153" s="6">
        <v>18522.437193207101</v>
      </c>
      <c r="I153" s="24">
        <v>11.4694159145984</v>
      </c>
      <c r="J153" s="24">
        <v>10.720711201429401</v>
      </c>
      <c r="K153" s="24">
        <v>12.312460690736799</v>
      </c>
    </row>
    <row r="154" spans="1:11" x14ac:dyDescent="0.65">
      <c r="A154" s="5" t="s">
        <v>1247</v>
      </c>
      <c r="B154" s="5" t="s">
        <v>1248</v>
      </c>
      <c r="C154" s="6">
        <v>269623</v>
      </c>
      <c r="D154" s="6">
        <v>53522.291482082597</v>
      </c>
      <c r="E154" s="7">
        <v>19.850788501753399</v>
      </c>
      <c r="F154" s="7">
        <v>18.787693977356</v>
      </c>
      <c r="G154" s="7">
        <v>21.171128749847401</v>
      </c>
      <c r="H154" s="6">
        <v>34762.612013875703</v>
      </c>
      <c r="I154" s="24">
        <v>0</v>
      </c>
      <c r="J154" s="24">
        <v>0</v>
      </c>
      <c r="K154" s="24">
        <v>0</v>
      </c>
    </row>
    <row r="155" spans="1:11" x14ac:dyDescent="0.65">
      <c r="A155" s="5" t="s">
        <v>1249</v>
      </c>
      <c r="B155" s="5" t="s">
        <v>1250</v>
      </c>
      <c r="C155" s="6">
        <v>209026</v>
      </c>
      <c r="D155" s="6">
        <v>37819.050809351102</v>
      </c>
      <c r="E155" s="7">
        <v>18.092988819262203</v>
      </c>
      <c r="F155" s="7">
        <v>17.2259673476219</v>
      </c>
      <c r="G155" s="7">
        <v>19.1317141056061</v>
      </c>
      <c r="H155" s="6">
        <v>23772.672201114299</v>
      </c>
      <c r="I155" s="24">
        <v>8.7575511385296103</v>
      </c>
      <c r="J155" s="24">
        <v>8.0315999686718005</v>
      </c>
      <c r="K155" s="24">
        <v>9.4155788421630895</v>
      </c>
    </row>
    <row r="156" spans="1:11" x14ac:dyDescent="0.65">
      <c r="A156" s="5" t="s">
        <v>1251</v>
      </c>
      <c r="B156" s="5" t="s">
        <v>1093</v>
      </c>
      <c r="C156" s="6">
        <v>177432</v>
      </c>
      <c r="D156" s="6">
        <v>32605.940806732098</v>
      </c>
      <c r="E156" s="7">
        <v>18.376584159977899</v>
      </c>
      <c r="F156" s="7">
        <v>17.368961870670301</v>
      </c>
      <c r="G156" s="7">
        <v>19.398483633995099</v>
      </c>
      <c r="H156" s="6">
        <v>19989.232304622401</v>
      </c>
      <c r="I156" s="24">
        <v>0</v>
      </c>
      <c r="J156" s="24">
        <v>0</v>
      </c>
      <c r="K156" s="24">
        <v>0</v>
      </c>
    </row>
    <row r="157" spans="1:11" x14ac:dyDescent="0.65">
      <c r="A157" s="5" t="s">
        <v>1252</v>
      </c>
      <c r="B157" s="5" t="s">
        <v>1253</v>
      </c>
      <c r="C157" s="6">
        <v>256923</v>
      </c>
      <c r="D157" s="6">
        <v>43239.798111163298</v>
      </c>
      <c r="E157" s="7">
        <v>16.8298665791554</v>
      </c>
      <c r="F157" s="7">
        <v>15.872634947299998</v>
      </c>
      <c r="G157" s="7">
        <v>17.769928276538799</v>
      </c>
      <c r="H157" s="6">
        <v>25176.379250788301</v>
      </c>
      <c r="I157" s="24">
        <v>0</v>
      </c>
      <c r="J157" s="24">
        <v>0</v>
      </c>
      <c r="K157" s="24">
        <v>0</v>
      </c>
    </row>
    <row r="158" spans="1:11" x14ac:dyDescent="0.65">
      <c r="A158" s="5" t="s">
        <v>1254</v>
      </c>
      <c r="B158" s="5" t="s">
        <v>1255</v>
      </c>
      <c r="C158" s="6">
        <v>185833</v>
      </c>
      <c r="D158" s="6">
        <v>34419.955537399197</v>
      </c>
      <c r="E158" s="7">
        <v>18.521982391394001</v>
      </c>
      <c r="F158" s="7">
        <v>17.5275519490242</v>
      </c>
      <c r="G158" s="7">
        <v>19.555135071277601</v>
      </c>
      <c r="H158" s="6">
        <v>21441.6127548199</v>
      </c>
      <c r="I158" s="24">
        <v>11.4377418035247</v>
      </c>
      <c r="J158" s="24">
        <v>10.658523440361</v>
      </c>
      <c r="K158" s="24">
        <v>12.2273705899715</v>
      </c>
    </row>
    <row r="159" spans="1:11" x14ac:dyDescent="0.65">
      <c r="A159" s="5" t="s">
        <v>1256</v>
      </c>
      <c r="B159" s="5" t="s">
        <v>1257</v>
      </c>
      <c r="C159" s="6">
        <v>154567</v>
      </c>
      <c r="D159" s="6">
        <v>29257.978427713999</v>
      </c>
      <c r="E159" s="7">
        <v>18.9289941758034</v>
      </c>
      <c r="F159" s="7">
        <v>17.910911142826098</v>
      </c>
      <c r="G159" s="7">
        <v>19.974401593208299</v>
      </c>
      <c r="H159" s="6">
        <v>18321.841418551699</v>
      </c>
      <c r="I159" s="24">
        <v>0</v>
      </c>
      <c r="J159" s="24">
        <v>0</v>
      </c>
      <c r="K159" s="24">
        <v>0</v>
      </c>
    </row>
    <row r="160" spans="1:11" x14ac:dyDescent="0.65">
      <c r="A160" s="5" t="s">
        <v>1258</v>
      </c>
      <c r="B160" s="5" t="s">
        <v>1259</v>
      </c>
      <c r="C160" s="6">
        <v>163988</v>
      </c>
      <c r="D160" s="6">
        <v>25092.7899772165</v>
      </c>
      <c r="E160" s="7">
        <v>15.301601322789802</v>
      </c>
      <c r="F160" s="7">
        <v>14.3513768911362</v>
      </c>
      <c r="G160" s="7">
        <v>16.4730161428452</v>
      </c>
      <c r="H160" s="6">
        <v>15401.8524790294</v>
      </c>
      <c r="I160" s="24">
        <v>10.6076911107948</v>
      </c>
      <c r="J160" s="24">
        <v>9.9019803106784803</v>
      </c>
      <c r="K160" s="24">
        <v>11.346568912267701</v>
      </c>
    </row>
    <row r="161" spans="1:11" x14ac:dyDescent="0.65">
      <c r="A161" s="5" t="s">
        <v>1260</v>
      </c>
      <c r="B161" s="5" t="s">
        <v>1261</v>
      </c>
      <c r="C161" s="6">
        <v>220149</v>
      </c>
      <c r="D161" s="6">
        <v>40740.800731574302</v>
      </c>
      <c r="E161" s="7">
        <v>18.5060121697461</v>
      </c>
      <c r="F161" s="7">
        <v>17.572405934333801</v>
      </c>
      <c r="G161" s="7">
        <v>19.6047633886337</v>
      </c>
      <c r="H161" s="6">
        <v>25680.101647843101</v>
      </c>
      <c r="I161" s="24">
        <v>7.6753379208071193</v>
      </c>
      <c r="J161" s="24">
        <v>6.959313899278639</v>
      </c>
      <c r="K161" s="24">
        <v>8.5139833390712703</v>
      </c>
    </row>
    <row r="162" spans="1:11" x14ac:dyDescent="0.65">
      <c r="A162" s="5" t="s">
        <v>1262</v>
      </c>
      <c r="B162" s="5" t="s">
        <v>1263</v>
      </c>
      <c r="C162" s="6">
        <v>124827</v>
      </c>
      <c r="D162" s="6">
        <v>17757.5019216123</v>
      </c>
      <c r="E162" s="7">
        <v>14.225689892100499</v>
      </c>
      <c r="F162" s="7">
        <v>13.285045325756101</v>
      </c>
      <c r="G162" s="7">
        <v>15.198469161987299</v>
      </c>
      <c r="H162" s="6">
        <v>10135.1481828945</v>
      </c>
      <c r="I162" s="24">
        <v>0</v>
      </c>
      <c r="J162" s="24">
        <v>0</v>
      </c>
      <c r="K162" s="24">
        <v>0</v>
      </c>
    </row>
    <row r="163" spans="1:11" x14ac:dyDescent="0.65">
      <c r="A163" s="5" t="s">
        <v>1264</v>
      </c>
      <c r="B163" s="5" t="s">
        <v>1097</v>
      </c>
      <c r="C163" s="6">
        <v>153196</v>
      </c>
      <c r="D163" s="6">
        <v>27379.478871233299</v>
      </c>
      <c r="E163" s="7">
        <v>17.8721891375972</v>
      </c>
      <c r="F163" s="7">
        <v>16.960750520229301</v>
      </c>
      <c r="G163" s="7">
        <v>18.869602680206299</v>
      </c>
      <c r="H163" s="6">
        <v>17047.380561736401</v>
      </c>
      <c r="I163" s="24">
        <v>13.123732082158298</v>
      </c>
      <c r="J163" s="24">
        <v>12.347564101219199</v>
      </c>
      <c r="K163" s="24">
        <v>13.9949962496758</v>
      </c>
    </row>
    <row r="164" spans="1:11" x14ac:dyDescent="0.65">
      <c r="A164" s="5" t="s">
        <v>1265</v>
      </c>
      <c r="B164" s="5" t="s">
        <v>1266</v>
      </c>
      <c r="C164" s="6">
        <v>259038</v>
      </c>
      <c r="D164" s="6">
        <v>45658.008691874398</v>
      </c>
      <c r="E164" s="7">
        <v>17.625988732106602</v>
      </c>
      <c r="F164" s="7">
        <v>16.747184097766901</v>
      </c>
      <c r="G164" s="7">
        <v>18.670861423015602</v>
      </c>
      <c r="H164" s="6">
        <v>29139.351599848698</v>
      </c>
      <c r="I164" s="24">
        <v>11.8194508248507</v>
      </c>
      <c r="J164" s="24">
        <v>11.035319417715101</v>
      </c>
      <c r="K164" s="24">
        <v>12.727442383766199</v>
      </c>
    </row>
    <row r="165" spans="1:11" x14ac:dyDescent="0.65">
      <c r="A165" s="5" t="s">
        <v>1267</v>
      </c>
      <c r="B165" s="5" t="s">
        <v>1100</v>
      </c>
      <c r="C165" s="6">
        <v>154371</v>
      </c>
      <c r="D165" s="6">
        <v>28242.441125347101</v>
      </c>
      <c r="E165" s="7">
        <v>18.295172749640201</v>
      </c>
      <c r="F165" s="7">
        <v>17.3072323203087</v>
      </c>
      <c r="G165" s="7">
        <v>19.365924596786499</v>
      </c>
      <c r="H165" s="6">
        <v>17877.387423355602</v>
      </c>
      <c r="I165" s="24">
        <v>12.3313808761395</v>
      </c>
      <c r="J165" s="24">
        <v>11.459092050790801</v>
      </c>
      <c r="K165" s="24">
        <v>13.154782354831701</v>
      </c>
    </row>
    <row r="166" spans="1:11" x14ac:dyDescent="0.65">
      <c r="A166" s="5" t="s">
        <v>1268</v>
      </c>
      <c r="B166" s="5" t="s">
        <v>1103</v>
      </c>
      <c r="C166" s="6">
        <v>269845</v>
      </c>
      <c r="D166" s="6">
        <v>47375.452460340603</v>
      </c>
      <c r="E166" s="7">
        <v>17.556542630154599</v>
      </c>
      <c r="F166" s="7">
        <v>16.6632771492004</v>
      </c>
      <c r="G166" s="7">
        <v>18.6521351337433</v>
      </c>
      <c r="H166" s="6">
        <v>29124.6859106798</v>
      </c>
      <c r="I166" s="24">
        <v>8.7219017225038407</v>
      </c>
      <c r="J166" s="24">
        <v>8.0489829182624799</v>
      </c>
      <c r="K166" s="24">
        <v>9.5694996416568792</v>
      </c>
    </row>
    <row r="167" spans="1:11" x14ac:dyDescent="0.65">
      <c r="A167" s="5" t="s">
        <v>1269</v>
      </c>
      <c r="B167" s="5" t="s">
        <v>1270</v>
      </c>
      <c r="C167" s="6">
        <v>128142</v>
      </c>
      <c r="D167" s="6">
        <v>23181.663431689602</v>
      </c>
      <c r="E167" s="7">
        <v>18.090605290763101</v>
      </c>
      <c r="F167" s="7">
        <v>17.061795294284803</v>
      </c>
      <c r="G167" s="7">
        <v>19.061747193336501</v>
      </c>
      <c r="H167" s="6">
        <v>14110.9734742486</v>
      </c>
      <c r="I167" s="24">
        <v>13.3181689748653</v>
      </c>
      <c r="J167" s="24">
        <v>12.447563558816901</v>
      </c>
      <c r="K167" s="24">
        <v>14.3243968486786</v>
      </c>
    </row>
    <row r="168" spans="1:11" x14ac:dyDescent="0.65">
      <c r="A168" s="5" t="s">
        <v>1271</v>
      </c>
      <c r="B168" s="5" t="s">
        <v>1272</v>
      </c>
      <c r="C168" s="6">
        <v>290456</v>
      </c>
      <c r="D168" s="6">
        <v>52058.921606436503</v>
      </c>
      <c r="E168" s="7">
        <v>17.923169638925199</v>
      </c>
      <c r="F168" s="7">
        <v>16.9452786445618</v>
      </c>
      <c r="G168" s="7">
        <v>18.887373805046099</v>
      </c>
      <c r="H168" s="6">
        <v>31558.300705065099</v>
      </c>
      <c r="I168" s="24">
        <v>7.5132121994670298</v>
      </c>
      <c r="J168" s="24">
        <v>6.7790433764457703</v>
      </c>
      <c r="K168" s="24">
        <v>8.4078267216682399</v>
      </c>
    </row>
    <row r="169" spans="1:11" x14ac:dyDescent="0.65">
      <c r="A169" s="5" t="s">
        <v>1273</v>
      </c>
      <c r="B169" s="5" t="s">
        <v>1111</v>
      </c>
      <c r="C169" s="6">
        <v>263802</v>
      </c>
      <c r="D169" s="6">
        <v>40663.2573132053</v>
      </c>
      <c r="E169" s="7">
        <v>15.4143097145607</v>
      </c>
      <c r="F169" s="7">
        <v>14.4587323069572</v>
      </c>
      <c r="G169" s="7">
        <v>16.377179324626901</v>
      </c>
      <c r="H169" s="6">
        <v>24129.749910318002</v>
      </c>
      <c r="I169" s="24">
        <v>0</v>
      </c>
      <c r="J169" s="24">
        <v>0</v>
      </c>
      <c r="K169" s="24">
        <v>0</v>
      </c>
    </row>
    <row r="170" spans="1:11" x14ac:dyDescent="0.65">
      <c r="A170" s="5" t="s">
        <v>1274</v>
      </c>
      <c r="B170" s="5" t="s">
        <v>1115</v>
      </c>
      <c r="C170" s="6">
        <v>184126</v>
      </c>
      <c r="D170" s="6">
        <v>31947.365973885098</v>
      </c>
      <c r="E170" s="7">
        <v>17.350817360875201</v>
      </c>
      <c r="F170" s="7">
        <v>16.3530677556992</v>
      </c>
      <c r="G170" s="7">
        <v>18.317604064941399</v>
      </c>
      <c r="H170" s="6">
        <v>19235.174034442502</v>
      </c>
      <c r="I170" s="24">
        <v>0</v>
      </c>
      <c r="J170" s="24">
        <v>0</v>
      </c>
      <c r="K170" s="24">
        <v>0</v>
      </c>
    </row>
    <row r="171" spans="1:11" x14ac:dyDescent="0.65">
      <c r="A171" s="5" t="s">
        <v>1275</v>
      </c>
      <c r="B171" s="5" t="s">
        <v>1276</v>
      </c>
      <c r="C171" s="6">
        <v>501067</v>
      </c>
      <c r="D171" s="6">
        <v>86996.663083844294</v>
      </c>
      <c r="E171" s="7">
        <v>17.362281508030701</v>
      </c>
      <c r="F171" s="7">
        <v>16.505911946296699</v>
      </c>
      <c r="G171" s="7">
        <v>18.345591425895698</v>
      </c>
      <c r="H171" s="6">
        <v>53496.406226668798</v>
      </c>
      <c r="I171" s="24">
        <v>10.514343136856001</v>
      </c>
      <c r="J171" s="24">
        <v>9.8101131618022901</v>
      </c>
      <c r="K171" s="24">
        <v>11.265169084072101</v>
      </c>
    </row>
    <row r="172" spans="1:11" x14ac:dyDescent="0.65">
      <c r="A172" s="5" t="s">
        <v>1277</v>
      </c>
      <c r="B172" s="5" t="s">
        <v>1118</v>
      </c>
      <c r="C172" s="6">
        <v>124150</v>
      </c>
      <c r="D172" s="6">
        <v>23974.588818062701</v>
      </c>
      <c r="E172" s="7">
        <v>19.310985757601902</v>
      </c>
      <c r="F172" s="7">
        <v>18.262720108032198</v>
      </c>
      <c r="G172" s="7">
        <v>20.437604188919099</v>
      </c>
      <c r="H172" s="6">
        <v>15131.16346833</v>
      </c>
      <c r="I172" s="24">
        <v>12.7261299295697</v>
      </c>
      <c r="J172" s="24">
        <v>11.782868206501</v>
      </c>
      <c r="K172" s="24">
        <v>13.5892495512962</v>
      </c>
    </row>
    <row r="173" spans="1:11" x14ac:dyDescent="0.65">
      <c r="A173" s="5" t="s">
        <v>1278</v>
      </c>
      <c r="B173" s="5" t="s">
        <v>1279</v>
      </c>
      <c r="C173" s="6">
        <v>310578</v>
      </c>
      <c r="D173" s="6">
        <v>42434.067008144601</v>
      </c>
      <c r="E173" s="7">
        <v>13.662933951582101</v>
      </c>
      <c r="F173" s="7">
        <v>12.743766605854001</v>
      </c>
      <c r="G173" s="7">
        <v>14.693962037563299</v>
      </c>
      <c r="H173" s="6">
        <v>23773.100202662099</v>
      </c>
      <c r="I173" s="24">
        <v>11.2658552598305</v>
      </c>
      <c r="J173" s="24">
        <v>10.527737438678701</v>
      </c>
      <c r="K173" s="24">
        <v>12.0472006499767</v>
      </c>
    </row>
    <row r="174" spans="1:11" x14ac:dyDescent="0.65">
      <c r="A174" s="5" t="s">
        <v>1280</v>
      </c>
      <c r="B174" s="5" t="s">
        <v>1121</v>
      </c>
      <c r="C174" s="6">
        <v>191960</v>
      </c>
      <c r="D174" s="6">
        <v>35340.144702361998</v>
      </c>
      <c r="E174" s="7">
        <v>18.410160815983502</v>
      </c>
      <c r="F174" s="7">
        <v>17.5444647669792</v>
      </c>
      <c r="G174" s="7">
        <v>19.455732405185699</v>
      </c>
      <c r="H174" s="6">
        <v>22513.2712812963</v>
      </c>
      <c r="I174" s="24">
        <v>11.1002296865536</v>
      </c>
      <c r="J174" s="24">
        <v>10.362332314252901</v>
      </c>
      <c r="K174" s="24">
        <v>11.9063772261143</v>
      </c>
    </row>
    <row r="175" spans="1:11" x14ac:dyDescent="0.65">
      <c r="A175" s="5" t="s">
        <v>1281</v>
      </c>
      <c r="B175" s="5" t="s">
        <v>1125</v>
      </c>
      <c r="C175" s="6">
        <v>143859</v>
      </c>
      <c r="D175" s="6">
        <v>25769.629273116901</v>
      </c>
      <c r="E175" s="7">
        <v>17.9131158100063</v>
      </c>
      <c r="F175" s="7">
        <v>16.983973979950001</v>
      </c>
      <c r="G175" s="7">
        <v>18.9489006996155</v>
      </c>
      <c r="H175" s="6">
        <v>16037.4576469779</v>
      </c>
      <c r="I175" s="24">
        <v>8.101860476807591</v>
      </c>
      <c r="J175" s="24">
        <v>7.37970098853111</v>
      </c>
      <c r="K175" s="24">
        <v>8.9403450489044207</v>
      </c>
    </row>
    <row r="176" spans="1:11" x14ac:dyDescent="0.65">
      <c r="A176" s="5" t="s">
        <v>1282</v>
      </c>
      <c r="B176" s="5" t="s">
        <v>1129</v>
      </c>
      <c r="C176" s="6">
        <v>297276</v>
      </c>
      <c r="D176" s="6">
        <v>52202.498522998598</v>
      </c>
      <c r="E176" s="7">
        <v>17.56028018508</v>
      </c>
      <c r="F176" s="7">
        <v>16.619680821895599</v>
      </c>
      <c r="G176" s="7">
        <v>18.629778921604199</v>
      </c>
      <c r="H176" s="6">
        <v>32133.9672949138</v>
      </c>
      <c r="I176" s="24">
        <v>10.616453208967901</v>
      </c>
      <c r="J176" s="24">
        <v>9.91574674844742</v>
      </c>
      <c r="K176" s="24">
        <v>11.3794773817062</v>
      </c>
    </row>
    <row r="177" spans="1:11" x14ac:dyDescent="0.65">
      <c r="A177" s="5" t="s">
        <v>1283</v>
      </c>
      <c r="B177" s="5" t="s">
        <v>1133</v>
      </c>
      <c r="C177" s="6">
        <v>277676</v>
      </c>
      <c r="D177" s="6">
        <v>49242.7577235219</v>
      </c>
      <c r="E177" s="7">
        <v>17.733890477938999</v>
      </c>
      <c r="F177" s="7">
        <v>16.830429434776299</v>
      </c>
      <c r="G177" s="7">
        <v>18.822689354419701</v>
      </c>
      <c r="H177" s="6">
        <v>32047.761870068302</v>
      </c>
      <c r="I177" s="24">
        <v>8.6708461360899509</v>
      </c>
      <c r="J177" s="24">
        <v>7.9599618911743208</v>
      </c>
      <c r="K177" s="24">
        <v>9.3169227242469805</v>
      </c>
    </row>
    <row r="178" spans="1:11" x14ac:dyDescent="0.65">
      <c r="A178" s="5" t="s">
        <v>1284</v>
      </c>
      <c r="B178" s="5" t="s">
        <v>1137</v>
      </c>
      <c r="C178" s="6">
        <v>283893</v>
      </c>
      <c r="D178" s="6">
        <v>51619.783990001699</v>
      </c>
      <c r="E178" s="7">
        <v>18.1828308517652</v>
      </c>
      <c r="F178" s="7">
        <v>17.3151344060898</v>
      </c>
      <c r="G178" s="7">
        <v>19.2281365394592</v>
      </c>
      <c r="H178" s="6">
        <v>33223.605572246001</v>
      </c>
      <c r="I178" s="24">
        <v>10.1080343961371</v>
      </c>
      <c r="J178" s="24">
        <v>9.3863993883132899</v>
      </c>
      <c r="K178" s="24">
        <v>10.862109065055799</v>
      </c>
    </row>
    <row r="179" spans="1:11" x14ac:dyDescent="0.65">
      <c r="A179" s="5" t="s">
        <v>1285</v>
      </c>
      <c r="B179" s="5" t="s">
        <v>1286</v>
      </c>
      <c r="C179" s="6">
        <v>278300</v>
      </c>
      <c r="D179" s="6">
        <v>47085.937727804398</v>
      </c>
      <c r="E179" s="7">
        <v>16.919129618327101</v>
      </c>
      <c r="F179" s="7">
        <v>15.921874344348899</v>
      </c>
      <c r="G179" s="7">
        <v>17.8508773446083</v>
      </c>
      <c r="H179" s="6">
        <v>26697.8780702357</v>
      </c>
      <c r="I179" s="24">
        <v>0</v>
      </c>
      <c r="J179" s="24">
        <v>0</v>
      </c>
      <c r="K179" s="24">
        <v>0</v>
      </c>
    </row>
    <row r="180" spans="1:11" x14ac:dyDescent="0.65">
      <c r="A180" s="5" t="s">
        <v>1287</v>
      </c>
      <c r="B180" s="5" t="s">
        <v>1144</v>
      </c>
      <c r="C180" s="6">
        <v>90406</v>
      </c>
      <c r="D180" s="6">
        <v>15062.3582765632</v>
      </c>
      <c r="E180" s="7">
        <v>16.6607949434365</v>
      </c>
      <c r="F180" s="7">
        <v>15.7105922698975</v>
      </c>
      <c r="G180" s="7">
        <v>17.546327412128402</v>
      </c>
      <c r="H180" s="6">
        <v>8789.3464340414594</v>
      </c>
      <c r="I180" s="24">
        <v>10.4467451823439</v>
      </c>
      <c r="J180" s="24">
        <v>9.7319453954696691</v>
      </c>
      <c r="K180" s="24">
        <v>11.200612038373899</v>
      </c>
    </row>
    <row r="181" spans="1:11" x14ac:dyDescent="0.65">
      <c r="A181" s="5" t="s">
        <v>1288</v>
      </c>
      <c r="B181" s="5" t="s">
        <v>1289</v>
      </c>
      <c r="C181" s="6">
        <v>172629</v>
      </c>
      <c r="D181" s="6">
        <v>27554.769706231</v>
      </c>
      <c r="E181" s="7">
        <v>15.961842857359402</v>
      </c>
      <c r="F181" s="7">
        <v>14.960400760173801</v>
      </c>
      <c r="G181" s="7">
        <v>16.846972703933698</v>
      </c>
      <c r="H181" s="6">
        <v>15564.8512949373</v>
      </c>
      <c r="I181" s="24">
        <v>9.1469169719402998</v>
      </c>
      <c r="J181" s="24">
        <v>8.4528796374797786</v>
      </c>
      <c r="K181" s="24">
        <v>9.9110759794712102</v>
      </c>
    </row>
    <row r="182" spans="1:11" x14ac:dyDescent="0.65">
      <c r="A182" s="5" t="s">
        <v>1290</v>
      </c>
      <c r="B182" s="5" t="s">
        <v>1291</v>
      </c>
      <c r="C182" s="6">
        <v>106899</v>
      </c>
      <c r="D182" s="6">
        <v>18759.529616540302</v>
      </c>
      <c r="E182" s="7">
        <v>17.548835458274002</v>
      </c>
      <c r="F182" s="7">
        <v>16.600760817527799</v>
      </c>
      <c r="G182" s="7">
        <v>18.550260365009301</v>
      </c>
      <c r="H182" s="6">
        <v>11320.138755468201</v>
      </c>
      <c r="I182" s="24">
        <v>9.5932008876161508</v>
      </c>
      <c r="J182" s="24">
        <v>8.85331034660339</v>
      </c>
      <c r="K182" s="24">
        <v>10.4068323969841</v>
      </c>
    </row>
    <row r="183" spans="1:11" x14ac:dyDescent="0.65">
      <c r="A183" s="5" t="s">
        <v>1292</v>
      </c>
      <c r="B183" s="5" t="s">
        <v>1293</v>
      </c>
      <c r="C183" s="6">
        <v>188937</v>
      </c>
      <c r="D183" s="6">
        <v>32050.900372380001</v>
      </c>
      <c r="E183" s="7">
        <v>16.963802946156601</v>
      </c>
      <c r="F183" s="7">
        <v>16.088470816612201</v>
      </c>
      <c r="G183" s="7">
        <v>17.9253458976746</v>
      </c>
      <c r="H183" s="6">
        <v>19642.3889150537</v>
      </c>
      <c r="I183" s="24">
        <v>0</v>
      </c>
      <c r="J183" s="24">
        <v>0</v>
      </c>
      <c r="K183" s="24">
        <v>0</v>
      </c>
    </row>
    <row r="184" spans="1:11" x14ac:dyDescent="0.65">
      <c r="A184" s="5" t="s">
        <v>1294</v>
      </c>
      <c r="B184" s="5" t="s">
        <v>1148</v>
      </c>
      <c r="C184" s="6">
        <v>239590</v>
      </c>
      <c r="D184" s="6">
        <v>42232.621649784101</v>
      </c>
      <c r="E184" s="7">
        <v>17.6270385449243</v>
      </c>
      <c r="F184" s="7">
        <v>16.7236015200615</v>
      </c>
      <c r="G184" s="7">
        <v>18.719692528247801</v>
      </c>
      <c r="H184" s="6">
        <v>26717.969640969601</v>
      </c>
      <c r="I184" s="24">
        <v>12.052326307321</v>
      </c>
      <c r="J184" s="24">
        <v>11.2209007143974</v>
      </c>
      <c r="K184" s="24">
        <v>13.017979264259299</v>
      </c>
    </row>
    <row r="185" spans="1:11" x14ac:dyDescent="0.65">
      <c r="A185" s="5" t="s">
        <v>1295</v>
      </c>
      <c r="B185" s="5" t="s">
        <v>1296</v>
      </c>
      <c r="C185" s="6">
        <v>170096</v>
      </c>
      <c r="D185" s="6">
        <v>30156.690054645602</v>
      </c>
      <c r="E185" s="7">
        <v>17.729217650412497</v>
      </c>
      <c r="F185" s="7">
        <v>16.816850006580399</v>
      </c>
      <c r="G185" s="7">
        <v>18.809388577938098</v>
      </c>
      <c r="H185" s="6">
        <v>19337.212173700998</v>
      </c>
      <c r="I185" s="24">
        <v>10.128398925917299</v>
      </c>
      <c r="J185" s="24">
        <v>9.4031140208244288</v>
      </c>
      <c r="K185" s="24">
        <v>10.838344693183901</v>
      </c>
    </row>
    <row r="186" spans="1:11" x14ac:dyDescent="0.65">
      <c r="A186" s="5" t="s">
        <v>1297</v>
      </c>
      <c r="B186" s="5" t="s">
        <v>1298</v>
      </c>
      <c r="C186" s="6">
        <v>138214</v>
      </c>
      <c r="D186" s="6">
        <v>25402.6855917961</v>
      </c>
      <c r="E186" s="7">
        <v>18.3792420390091</v>
      </c>
      <c r="F186" s="7">
        <v>17.394147813320199</v>
      </c>
      <c r="G186" s="7">
        <v>19.459204375743898</v>
      </c>
      <c r="H186" s="6">
        <v>15942.653418130099</v>
      </c>
      <c r="I186" s="24">
        <v>10.2037051462503</v>
      </c>
      <c r="J186" s="24">
        <v>9.4649575650692004</v>
      </c>
      <c r="K186" s="24">
        <v>10.965050011873199</v>
      </c>
    </row>
    <row r="187" spans="1:11" x14ac:dyDescent="0.65">
      <c r="A187" s="5" t="s">
        <v>1299</v>
      </c>
      <c r="B187" s="5" t="s">
        <v>1159</v>
      </c>
      <c r="C187" s="6">
        <v>145468</v>
      </c>
      <c r="D187" s="6">
        <v>24932.770411214799</v>
      </c>
      <c r="E187" s="7">
        <v>17.139694235993399</v>
      </c>
      <c r="F187" s="7">
        <v>16.2210583686829</v>
      </c>
      <c r="G187" s="7">
        <v>18.124914169311502</v>
      </c>
      <c r="H187" s="6">
        <v>15606.8033313535</v>
      </c>
      <c r="I187" s="24">
        <v>7.7005134038188299</v>
      </c>
      <c r="J187" s="24">
        <v>6.9714367389678999</v>
      </c>
      <c r="K187" s="24">
        <v>8.5461124777793902</v>
      </c>
    </row>
    <row r="188" spans="1:11" x14ac:dyDescent="0.65">
      <c r="A188" s="5" t="s">
        <v>1300</v>
      </c>
      <c r="B188" s="5" t="s">
        <v>1162</v>
      </c>
      <c r="C188" s="6">
        <v>255068</v>
      </c>
      <c r="D188" s="6">
        <v>30495.131768079402</v>
      </c>
      <c r="E188" s="7">
        <v>11.955687019963101</v>
      </c>
      <c r="F188" s="7">
        <v>10.977883636951399</v>
      </c>
      <c r="G188" s="7">
        <v>13.026581704616499</v>
      </c>
      <c r="H188" s="6">
        <v>16478.0247136699</v>
      </c>
      <c r="I188" s="24">
        <v>9.9944512257252391</v>
      </c>
      <c r="J188" s="24">
        <v>9.2049404978752101</v>
      </c>
      <c r="K188" s="24">
        <v>10.75674071908</v>
      </c>
    </row>
    <row r="189" spans="1:11" x14ac:dyDescent="0.65">
      <c r="A189" s="5" t="s">
        <v>1301</v>
      </c>
      <c r="B189" s="5" t="s">
        <v>1165</v>
      </c>
      <c r="C189" s="6">
        <v>231808</v>
      </c>
      <c r="D189" s="6">
        <v>38126.098674508197</v>
      </c>
      <c r="E189" s="7">
        <v>16.4472747595028</v>
      </c>
      <c r="F189" s="7">
        <v>15.553602576255802</v>
      </c>
      <c r="G189" s="7">
        <v>17.497581243515</v>
      </c>
      <c r="H189" s="6">
        <v>22339.917383695301</v>
      </c>
      <c r="I189" s="24">
        <v>9.0170490862078587</v>
      </c>
      <c r="J189" s="24">
        <v>8.34764316678047</v>
      </c>
      <c r="K189" s="24">
        <v>9.7336508333682996</v>
      </c>
    </row>
    <row r="190" spans="1:11" x14ac:dyDescent="0.65">
      <c r="A190" s="5" t="s">
        <v>1302</v>
      </c>
      <c r="B190" s="5" t="s">
        <v>1168</v>
      </c>
      <c r="C190" s="6">
        <v>336883</v>
      </c>
      <c r="D190" s="6">
        <v>58737.929299105701</v>
      </c>
      <c r="E190" s="7">
        <v>17.435705956995701</v>
      </c>
      <c r="F190" s="7">
        <v>16.521471738815301</v>
      </c>
      <c r="G190" s="7">
        <v>18.4859082102776</v>
      </c>
      <c r="H190" s="6">
        <v>35735.508044778901</v>
      </c>
      <c r="I190" s="24">
        <v>11.3730694751439</v>
      </c>
      <c r="J190" s="24">
        <v>10.622001439332999</v>
      </c>
      <c r="K190" s="24">
        <v>12.1281422674656</v>
      </c>
    </row>
    <row r="191" spans="1:11" x14ac:dyDescent="0.65">
      <c r="A191" s="5" t="s">
        <v>1303</v>
      </c>
      <c r="B191" s="5" t="s">
        <v>1304</v>
      </c>
      <c r="C191" s="6">
        <v>101943</v>
      </c>
      <c r="D191" s="6">
        <v>18227.2345741098</v>
      </c>
      <c r="E191" s="7">
        <v>17.879829487174</v>
      </c>
      <c r="F191" s="7">
        <v>16.9663935899734</v>
      </c>
      <c r="G191" s="7">
        <v>18.853218853473699</v>
      </c>
      <c r="H191" s="6">
        <v>11241.1312983477</v>
      </c>
      <c r="I191" s="24">
        <v>10.8259029893361</v>
      </c>
      <c r="J191" s="24">
        <v>10.1201251149178</v>
      </c>
      <c r="K191" s="24">
        <v>11.5139424800873</v>
      </c>
    </row>
    <row r="192" spans="1:11" x14ac:dyDescent="0.65">
      <c r="A192" s="5" t="s">
        <v>1305</v>
      </c>
      <c r="B192" s="5" t="s">
        <v>1171</v>
      </c>
      <c r="C192" s="6">
        <v>351358</v>
      </c>
      <c r="D192" s="6">
        <v>63396.835238408101</v>
      </c>
      <c r="E192" s="7">
        <v>18.043373208638499</v>
      </c>
      <c r="F192" s="7">
        <v>17.109803855419202</v>
      </c>
      <c r="G192" s="7">
        <v>19.067439436912501</v>
      </c>
      <c r="H192" s="6">
        <v>40298.710369214503</v>
      </c>
      <c r="I192" s="24">
        <v>10.7931167561674</v>
      </c>
      <c r="J192" s="24">
        <v>9.9306635558605194</v>
      </c>
      <c r="K192" s="24">
        <v>11.6402477025986</v>
      </c>
    </row>
    <row r="193" spans="1:11" x14ac:dyDescent="0.65">
      <c r="A193" s="5" t="s">
        <v>1306</v>
      </c>
      <c r="B193" s="5" t="s">
        <v>1174</v>
      </c>
      <c r="C193" s="6">
        <v>266400</v>
      </c>
      <c r="D193" s="6">
        <v>46433.681530856797</v>
      </c>
      <c r="E193" s="7">
        <v>17.430060634705999</v>
      </c>
      <c r="F193" s="7">
        <v>16.517603397369399</v>
      </c>
      <c r="G193" s="7">
        <v>18.424361944198601</v>
      </c>
      <c r="H193" s="6">
        <v>29142.124098189699</v>
      </c>
      <c r="I193" s="24">
        <v>9.3888984381010197</v>
      </c>
      <c r="J193" s="24">
        <v>8.6563281714916194</v>
      </c>
      <c r="K193" s="24">
        <v>10.0859425961971</v>
      </c>
    </row>
    <row r="194" spans="1:11" x14ac:dyDescent="0.65">
      <c r="A194" s="5" t="s">
        <v>1307</v>
      </c>
      <c r="B194" s="5" t="s">
        <v>1178</v>
      </c>
      <c r="C194" s="6">
        <v>286543</v>
      </c>
      <c r="D194" s="6">
        <v>40291.654777978998</v>
      </c>
      <c r="E194" s="7">
        <v>14.061294387920501</v>
      </c>
      <c r="F194" s="7">
        <v>13.162276148796101</v>
      </c>
      <c r="G194" s="7">
        <v>15.0115936994553</v>
      </c>
      <c r="H194" s="6">
        <v>22342.0882529591</v>
      </c>
      <c r="I194" s="24">
        <v>10.8950026917228</v>
      </c>
      <c r="J194" s="24">
        <v>10.113330930471399</v>
      </c>
      <c r="K194" s="24">
        <v>11.728974431753199</v>
      </c>
    </row>
    <row r="195" spans="1:11" x14ac:dyDescent="0.65">
      <c r="A195" s="5" t="s">
        <v>1308</v>
      </c>
      <c r="B195" s="5" t="s">
        <v>1309</v>
      </c>
      <c r="C195" s="6">
        <v>361517</v>
      </c>
      <c r="D195" s="6">
        <v>47943.5715273932</v>
      </c>
      <c r="E195" s="7">
        <v>13.261775110822798</v>
      </c>
      <c r="F195" s="7">
        <v>12.3661547899246</v>
      </c>
      <c r="G195" s="7">
        <v>14.277416467666601</v>
      </c>
      <c r="H195" s="6">
        <v>25790.538765810401</v>
      </c>
      <c r="I195" s="24">
        <v>9.18123744189643</v>
      </c>
      <c r="J195" s="24">
        <v>8.4480658173561096</v>
      </c>
      <c r="K195" s="24">
        <v>9.9308401346206701</v>
      </c>
    </row>
    <row r="196" spans="1:11" x14ac:dyDescent="0.65">
      <c r="A196" s="5" t="s">
        <v>1310</v>
      </c>
      <c r="B196" s="5" t="s">
        <v>1182</v>
      </c>
      <c r="C196" s="6">
        <v>207533</v>
      </c>
      <c r="D196" s="6">
        <v>35475.544148961897</v>
      </c>
      <c r="E196" s="7">
        <v>17.093929230031801</v>
      </c>
      <c r="F196" s="7">
        <v>16.249945759773297</v>
      </c>
      <c r="G196" s="7">
        <v>18.088310956954999</v>
      </c>
      <c r="H196" s="6">
        <v>21932.991369797899</v>
      </c>
      <c r="I196" s="24">
        <v>12.2058495104739</v>
      </c>
      <c r="J196" s="24">
        <v>11.408402025699599</v>
      </c>
      <c r="K196" s="24">
        <v>13.0419030785561</v>
      </c>
    </row>
    <row r="197" spans="1:11" x14ac:dyDescent="0.65">
      <c r="A197" s="5" t="s">
        <v>1311</v>
      </c>
      <c r="B197" s="5" t="s">
        <v>1186</v>
      </c>
      <c r="C197" s="6">
        <v>178998</v>
      </c>
      <c r="D197" s="6">
        <v>32279.270700957499</v>
      </c>
      <c r="E197" s="7">
        <v>18.033313612977501</v>
      </c>
      <c r="F197" s="7">
        <v>17.143584787845601</v>
      </c>
      <c r="G197" s="7">
        <v>19.059278070926698</v>
      </c>
      <c r="H197" s="6">
        <v>20610.526190982499</v>
      </c>
      <c r="I197" s="24">
        <v>7.5927933990385599</v>
      </c>
      <c r="J197" s="24">
        <v>6.8633347749710101</v>
      </c>
      <c r="K197" s="24">
        <v>8.43913182616234</v>
      </c>
    </row>
    <row r="198" spans="1:11" x14ac:dyDescent="0.65">
      <c r="A198" s="5" t="s">
        <v>1312</v>
      </c>
      <c r="B198" s="5" t="s">
        <v>1313</v>
      </c>
      <c r="C198" s="6">
        <v>245321</v>
      </c>
      <c r="D198" s="6">
        <v>44373.227388870902</v>
      </c>
      <c r="E198" s="7">
        <v>18.0878226441564</v>
      </c>
      <c r="F198" s="7">
        <v>17.104403674602501</v>
      </c>
      <c r="G198" s="7">
        <v>19.088684022426598</v>
      </c>
      <c r="H198" s="6">
        <v>27303.758153712799</v>
      </c>
      <c r="I198" s="24">
        <v>9.7562447097970999</v>
      </c>
      <c r="J198" s="24">
        <v>8.9385986328125</v>
      </c>
      <c r="K198" s="24">
        <v>10.5647645890713</v>
      </c>
    </row>
    <row r="199" spans="1:11" x14ac:dyDescent="0.65">
      <c r="A199" s="5" t="s">
        <v>1314</v>
      </c>
      <c r="B199" s="5" t="s">
        <v>1189</v>
      </c>
      <c r="C199" s="6">
        <v>287935</v>
      </c>
      <c r="D199" s="6">
        <v>48522.058108835299</v>
      </c>
      <c r="E199" s="7">
        <v>16.851740187485102</v>
      </c>
      <c r="F199" s="7">
        <v>15.896952152252201</v>
      </c>
      <c r="G199" s="7">
        <v>17.742246389388999</v>
      </c>
      <c r="H199" s="6">
        <v>28607.9471184801</v>
      </c>
      <c r="I199" s="24">
        <v>10.7920058790569</v>
      </c>
      <c r="J199" s="24">
        <v>10.115693509578701</v>
      </c>
      <c r="K199" s="24">
        <v>11.6468146443367</v>
      </c>
    </row>
    <row r="200" spans="1:11" x14ac:dyDescent="0.65">
      <c r="A200" s="5" t="s">
        <v>1315</v>
      </c>
      <c r="B200" s="5" t="s">
        <v>1192</v>
      </c>
      <c r="C200" s="6">
        <v>536034</v>
      </c>
      <c r="D200" s="6">
        <v>96906.357044509306</v>
      </c>
      <c r="E200" s="7">
        <v>18.078397460703897</v>
      </c>
      <c r="F200" s="7">
        <v>17.104947566986102</v>
      </c>
      <c r="G200" s="7">
        <v>19.126611948013299</v>
      </c>
      <c r="H200" s="6">
        <v>58400.918728549201</v>
      </c>
      <c r="I200" s="24">
        <v>0</v>
      </c>
      <c r="J200" s="24">
        <v>0</v>
      </c>
      <c r="K200" s="24">
        <v>0</v>
      </c>
    </row>
    <row r="201" spans="1:11" x14ac:dyDescent="0.65">
      <c r="A201" s="5" t="s">
        <v>1316</v>
      </c>
      <c r="B201" s="5" t="s">
        <v>1317</v>
      </c>
      <c r="C201" s="6">
        <v>451597</v>
      </c>
      <c r="D201" s="6">
        <v>77134.584200411293</v>
      </c>
      <c r="E201" s="7">
        <v>17.0804022613993</v>
      </c>
      <c r="F201" s="7">
        <v>16.179001331329303</v>
      </c>
      <c r="G201" s="7">
        <v>18.1225776672363</v>
      </c>
      <c r="H201" s="6">
        <v>46079.626329311897</v>
      </c>
      <c r="I201" s="24">
        <v>0</v>
      </c>
      <c r="J201" s="24">
        <v>0</v>
      </c>
      <c r="K201" s="24">
        <v>0</v>
      </c>
    </row>
    <row r="202" spans="1:11" x14ac:dyDescent="0.65">
      <c r="A202" s="5" t="s">
        <v>1318</v>
      </c>
      <c r="B202" s="5" t="s">
        <v>1196</v>
      </c>
      <c r="C202" s="6">
        <v>111379</v>
      </c>
      <c r="D202" s="6">
        <v>19479.0224998585</v>
      </c>
      <c r="E202" s="7">
        <v>17.488954380860399</v>
      </c>
      <c r="F202" s="7">
        <v>16.5063381195068</v>
      </c>
      <c r="G202" s="7">
        <v>18.433271348476399</v>
      </c>
      <c r="H202" s="6">
        <v>11581.0922464385</v>
      </c>
      <c r="I202" s="24">
        <v>10.4617319021827</v>
      </c>
      <c r="J202" s="24">
        <v>9.7315967082977295</v>
      </c>
      <c r="K202" s="24">
        <v>11.172088980674701</v>
      </c>
    </row>
    <row r="203" spans="1:11" x14ac:dyDescent="0.65">
      <c r="A203" s="5" t="s">
        <v>1319</v>
      </c>
      <c r="B203" s="5" t="s">
        <v>1200</v>
      </c>
      <c r="C203" s="6">
        <v>364615</v>
      </c>
      <c r="D203" s="6">
        <v>63742.703037807201</v>
      </c>
      <c r="E203" s="7">
        <v>17.482194379772402</v>
      </c>
      <c r="F203" s="7">
        <v>16.623996198177299</v>
      </c>
      <c r="G203" s="7">
        <v>18.462084233760802</v>
      </c>
      <c r="H203" s="6">
        <v>39207.151535833997</v>
      </c>
      <c r="I203" s="24">
        <v>11.6648731758232</v>
      </c>
      <c r="J203" s="24">
        <v>10.8934760093689</v>
      </c>
      <c r="K203" s="24">
        <v>12.496656179428101</v>
      </c>
    </row>
    <row r="204" spans="1:11" x14ac:dyDescent="0.65">
      <c r="A204" s="5" t="s">
        <v>1320</v>
      </c>
      <c r="B204" s="5" t="s">
        <v>1321</v>
      </c>
      <c r="C204" s="6">
        <v>225581</v>
      </c>
      <c r="D204" s="6">
        <v>32529.811022501301</v>
      </c>
      <c r="E204" s="7">
        <v>14.420456963353001</v>
      </c>
      <c r="F204" s="7">
        <v>13.491928577423101</v>
      </c>
      <c r="G204" s="7">
        <v>15.440756082534801</v>
      </c>
      <c r="H204" s="6">
        <v>17314.104035135901</v>
      </c>
      <c r="I204" s="24">
        <v>9.4495665845784096</v>
      </c>
      <c r="J204" s="24">
        <v>8.6128376424312609</v>
      </c>
      <c r="K204" s="24">
        <v>10.3014208376408</v>
      </c>
    </row>
    <row r="205" spans="1:11" x14ac:dyDescent="0.65">
      <c r="A205" s="5" t="s">
        <v>1322</v>
      </c>
      <c r="B205" s="5" t="s">
        <v>1323</v>
      </c>
      <c r="C205" s="6">
        <v>162834</v>
      </c>
      <c r="D205" s="6">
        <v>31899.3852998972</v>
      </c>
      <c r="E205" s="7">
        <v>19.5901257107835</v>
      </c>
      <c r="F205" s="7">
        <v>18.6092853546143</v>
      </c>
      <c r="G205" s="7">
        <v>20.7649752497673</v>
      </c>
      <c r="H205" s="6">
        <v>20769.325727327901</v>
      </c>
      <c r="I205" s="24">
        <v>8.984336720345711</v>
      </c>
      <c r="J205" s="24">
        <v>8.2473769783973694</v>
      </c>
      <c r="K205" s="24">
        <v>9.9156752228736913</v>
      </c>
    </row>
    <row r="206" spans="1:11" x14ac:dyDescent="0.65">
      <c r="A206" s="5" t="s">
        <v>1324</v>
      </c>
      <c r="B206" s="5" t="s">
        <v>1207</v>
      </c>
      <c r="C206" s="6">
        <v>218776</v>
      </c>
      <c r="D206" s="6">
        <v>39211.097637070998</v>
      </c>
      <c r="E206" s="7">
        <v>17.9229429357292</v>
      </c>
      <c r="F206" s="7">
        <v>16.9942364096642</v>
      </c>
      <c r="G206" s="7">
        <v>18.935395777225501</v>
      </c>
      <c r="H206" s="6">
        <v>24127.1778824701</v>
      </c>
      <c r="I206" s="24">
        <v>10.2019901613403</v>
      </c>
      <c r="J206" s="24">
        <v>9.4752579927444494</v>
      </c>
      <c r="K206" s="24">
        <v>11.035517603158999</v>
      </c>
    </row>
    <row r="207" spans="1:11" x14ac:dyDescent="0.65">
      <c r="A207" s="5" t="s">
        <v>1325</v>
      </c>
      <c r="B207" s="5" t="s">
        <v>1215</v>
      </c>
      <c r="C207" s="6">
        <v>318903</v>
      </c>
      <c r="D207" s="6">
        <v>56784.588478459598</v>
      </c>
      <c r="E207" s="7">
        <v>17.806225867570898</v>
      </c>
      <c r="F207" s="7">
        <v>16.947966814041099</v>
      </c>
      <c r="G207" s="7">
        <v>18.813207745552099</v>
      </c>
      <c r="H207" s="6">
        <v>35581.9307640228</v>
      </c>
      <c r="I207" s="24">
        <v>11.112937440066201</v>
      </c>
      <c r="J207" s="24">
        <v>10.3735566139221</v>
      </c>
      <c r="K207" s="24">
        <v>11.884068697690999</v>
      </c>
    </row>
    <row r="208" spans="1:11" x14ac:dyDescent="0.65">
      <c r="A208" s="5" t="s">
        <v>1326</v>
      </c>
      <c r="B208" s="5" t="s">
        <v>1327</v>
      </c>
      <c r="C208" s="6">
        <v>467179</v>
      </c>
      <c r="D208" s="6">
        <v>82888.025852767503</v>
      </c>
      <c r="E208" s="7">
        <v>17.7422413791646</v>
      </c>
      <c r="F208" s="7">
        <v>16.775141656398802</v>
      </c>
      <c r="G208" s="7">
        <v>18.7192112207413</v>
      </c>
      <c r="H208" s="6">
        <v>49115.456210901597</v>
      </c>
      <c r="I208" s="24">
        <v>0</v>
      </c>
      <c r="J208" s="24">
        <v>0</v>
      </c>
      <c r="K208" s="24">
        <v>0</v>
      </c>
    </row>
    <row r="209" spans="1:11" x14ac:dyDescent="0.65">
      <c r="A209" s="5" t="s">
        <v>1328</v>
      </c>
      <c r="B209" s="5" t="s">
        <v>1329</v>
      </c>
      <c r="C209" s="6">
        <v>148239</v>
      </c>
      <c r="D209" s="6">
        <v>24023.542969414601</v>
      </c>
      <c r="E209" s="7">
        <v>16.205953203552799</v>
      </c>
      <c r="F209" s="7">
        <v>15.297085046768199</v>
      </c>
      <c r="G209" s="7">
        <v>17.292854189872699</v>
      </c>
      <c r="H209" s="6">
        <v>13610.1745714928</v>
      </c>
      <c r="I209" s="24">
        <v>0</v>
      </c>
      <c r="J209" s="24">
        <v>0</v>
      </c>
      <c r="K209" s="24">
        <v>0</v>
      </c>
    </row>
    <row r="210" spans="1:11" x14ac:dyDescent="0.65">
      <c r="A210" s="5" t="s">
        <v>1348</v>
      </c>
      <c r="B210" s="5" t="s">
        <v>1219</v>
      </c>
      <c r="C210" s="6">
        <v>331175</v>
      </c>
      <c r="D210" s="6">
        <v>58709.313297138498</v>
      </c>
      <c r="E210" s="7">
        <v>17.727580070095399</v>
      </c>
      <c r="F210" s="7">
        <v>16.765236854553201</v>
      </c>
      <c r="G210" s="7">
        <v>18.756273388862599</v>
      </c>
      <c r="H210" s="6">
        <v>36241.978536713999</v>
      </c>
      <c r="I210" s="24">
        <v>0</v>
      </c>
      <c r="J210" s="24">
        <v>0</v>
      </c>
      <c r="K210" s="24">
        <v>0</v>
      </c>
    </row>
    <row r="211" spans="1:11" x14ac:dyDescent="0.65">
      <c r="A211" s="5" t="s">
        <v>1331</v>
      </c>
      <c r="B211" s="5" t="s">
        <v>1332</v>
      </c>
      <c r="C211" s="6">
        <v>152968</v>
      </c>
      <c r="D211" s="6">
        <v>25291.801123761801</v>
      </c>
      <c r="E211" s="7">
        <v>16.534047071127102</v>
      </c>
      <c r="F211" s="7">
        <v>15.6409621238708</v>
      </c>
      <c r="G211" s="7">
        <v>17.609305679798101</v>
      </c>
      <c r="H211" s="6">
        <v>14454.813013097901</v>
      </c>
      <c r="I211" s="24">
        <v>0</v>
      </c>
      <c r="J211" s="24">
        <v>0</v>
      </c>
      <c r="K211" s="24">
        <v>0</v>
      </c>
    </row>
    <row r="212" spans="1:11" x14ac:dyDescent="0.65">
      <c r="A212" s="5" t="s">
        <v>1333</v>
      </c>
      <c r="B212" s="5" t="s">
        <v>1222</v>
      </c>
      <c r="C212" s="6">
        <v>243081</v>
      </c>
      <c r="D212" s="6">
        <v>41026.022075247201</v>
      </c>
      <c r="E212" s="7">
        <v>16.8775108195405</v>
      </c>
      <c r="F212" s="7">
        <v>15.976791083812699</v>
      </c>
      <c r="G212" s="7">
        <v>17.7731096744537</v>
      </c>
      <c r="H212" s="6">
        <v>25335.860985864801</v>
      </c>
      <c r="I212" s="24">
        <v>7.4129588988398591</v>
      </c>
      <c r="J212" s="24">
        <v>6.6818773746490505</v>
      </c>
      <c r="K212" s="24">
        <v>8.2671239972114599</v>
      </c>
    </row>
    <row r="213" spans="1:11" x14ac:dyDescent="0.65">
      <c r="A213" s="5" t="s">
        <v>1334</v>
      </c>
      <c r="B213" s="5" t="s">
        <v>1335</v>
      </c>
      <c r="C213" s="6">
        <v>111958</v>
      </c>
      <c r="D213" s="6">
        <v>21053.413956510802</v>
      </c>
      <c r="E213" s="7">
        <v>18.804742811153101</v>
      </c>
      <c r="F213" s="7">
        <v>17.870149016380299</v>
      </c>
      <c r="G213" s="7">
        <v>19.9273824691772</v>
      </c>
      <c r="H213" s="6">
        <v>13391.861461201701</v>
      </c>
      <c r="I213" s="24">
        <v>8.1651670614860397</v>
      </c>
      <c r="J213" s="24">
        <v>7.4601843953132603</v>
      </c>
      <c r="K213" s="24">
        <v>8.9009702205657995</v>
      </c>
    </row>
    <row r="214" spans="1:11" x14ac:dyDescent="0.65">
      <c r="C214" s="6"/>
      <c r="D214" s="6"/>
      <c r="E214" s="7"/>
      <c r="F214" s="7"/>
      <c r="G214" s="7"/>
      <c r="H214" s="6"/>
      <c r="I214" s="7"/>
      <c r="J214" s="7"/>
      <c r="K214" s="7"/>
    </row>
    <row r="215" spans="1:11" x14ac:dyDescent="0.65">
      <c r="C215" s="6"/>
      <c r="D215" s="6"/>
      <c r="E215" s="7"/>
      <c r="F215" s="7"/>
      <c r="G215" s="7"/>
      <c r="H215" s="6"/>
      <c r="I215" s="7"/>
      <c r="J215" s="7"/>
      <c r="K215" s="7"/>
    </row>
    <row r="216" spans="1:11" x14ac:dyDescent="0.65">
      <c r="C216" s="6"/>
      <c r="D216" s="6"/>
      <c r="E216" s="7"/>
      <c r="F216" s="7"/>
      <c r="G216" s="7"/>
      <c r="H216" s="6"/>
      <c r="I216" s="7"/>
      <c r="J216" s="7"/>
      <c r="K216" s="7"/>
    </row>
    <row r="217" spans="1:11" x14ac:dyDescent="0.65">
      <c r="C217" s="6"/>
      <c r="D217" s="6"/>
      <c r="E217" s="7"/>
      <c r="F217" s="7"/>
      <c r="G217" s="7"/>
      <c r="H217" s="6"/>
      <c r="I217" s="7"/>
      <c r="J217" s="7"/>
      <c r="K217" s="7"/>
    </row>
    <row r="218" spans="1:11" x14ac:dyDescent="0.65">
      <c r="C218" s="6"/>
      <c r="D218" s="6"/>
      <c r="E218" s="7"/>
      <c r="F218" s="7"/>
      <c r="G218" s="7"/>
      <c r="H218" s="6"/>
      <c r="I218" s="7"/>
      <c r="J218" s="7"/>
      <c r="K218" s="7"/>
    </row>
    <row r="219" spans="1:11" x14ac:dyDescent="0.65">
      <c r="C219" s="6"/>
      <c r="D219" s="6"/>
      <c r="E219" s="7"/>
      <c r="F219" s="7"/>
      <c r="G219" s="7"/>
      <c r="H219" s="6"/>
      <c r="I219" s="7"/>
      <c r="J219" s="7"/>
      <c r="K219" s="7"/>
    </row>
    <row r="220" spans="1:11" x14ac:dyDescent="0.65">
      <c r="C220" s="6"/>
      <c r="D220" s="6"/>
      <c r="E220" s="7"/>
      <c r="F220" s="7"/>
      <c r="G220" s="7"/>
      <c r="H220" s="6"/>
      <c r="I220" s="7"/>
      <c r="J220" s="7"/>
      <c r="K220" s="7"/>
    </row>
    <row r="221" spans="1:11" x14ac:dyDescent="0.65">
      <c r="C221" s="6"/>
      <c r="D221" s="6"/>
      <c r="E221" s="7"/>
      <c r="F221" s="7"/>
      <c r="G221" s="7"/>
      <c r="H221" s="6"/>
      <c r="I221" s="7"/>
      <c r="J221" s="7"/>
      <c r="K221" s="7"/>
    </row>
    <row r="222" spans="1:11" x14ac:dyDescent="0.65">
      <c r="C222" s="6"/>
      <c r="D222" s="6"/>
      <c r="E222" s="7"/>
      <c r="F222" s="7"/>
      <c r="G222" s="7"/>
      <c r="H222" s="6"/>
      <c r="I222" s="7"/>
      <c r="J222" s="7"/>
      <c r="K222" s="7"/>
    </row>
    <row r="223" spans="1:11" x14ac:dyDescent="0.65">
      <c r="C223" s="6"/>
      <c r="D223" s="6"/>
      <c r="E223" s="7"/>
      <c r="F223" s="7"/>
      <c r="G223" s="7"/>
      <c r="H223" s="6"/>
      <c r="I223" s="7"/>
      <c r="J223" s="7"/>
      <c r="K223" s="7"/>
    </row>
    <row r="224" spans="1:11" x14ac:dyDescent="0.65">
      <c r="C224" s="6"/>
      <c r="D224" s="6"/>
      <c r="E224" s="7"/>
      <c r="F224" s="7"/>
      <c r="G224" s="7"/>
      <c r="H224" s="6"/>
      <c r="I224" s="7"/>
      <c r="J224" s="7"/>
      <c r="K224" s="7"/>
    </row>
    <row r="225" spans="3:11" x14ac:dyDescent="0.65">
      <c r="C225" s="6"/>
      <c r="D225" s="6"/>
      <c r="E225" s="7"/>
      <c r="F225" s="7"/>
      <c r="G225" s="7"/>
      <c r="H225" s="6"/>
      <c r="I225" s="7"/>
      <c r="J225" s="7"/>
      <c r="K225" s="7"/>
    </row>
    <row r="226" spans="3:11" x14ac:dyDescent="0.65">
      <c r="C226" s="6"/>
      <c r="D226" s="6"/>
      <c r="E226" s="7"/>
      <c r="F226" s="7"/>
      <c r="G226" s="7"/>
      <c r="H226" s="6"/>
      <c r="I226" s="7"/>
      <c r="J226" s="7"/>
      <c r="K226" s="7"/>
    </row>
    <row r="227" spans="3:11" x14ac:dyDescent="0.65">
      <c r="C227" s="6"/>
      <c r="D227" s="6"/>
      <c r="E227" s="7"/>
      <c r="F227" s="7"/>
      <c r="G227" s="7"/>
      <c r="H227" s="6"/>
      <c r="I227" s="7"/>
      <c r="J227" s="7"/>
      <c r="K227" s="7"/>
    </row>
    <row r="228" spans="3:11" x14ac:dyDescent="0.65">
      <c r="C228" s="6"/>
      <c r="D228" s="6"/>
      <c r="E228" s="7"/>
      <c r="F228" s="7"/>
      <c r="G228" s="7"/>
      <c r="H228" s="6"/>
      <c r="I228" s="7"/>
      <c r="J228" s="7"/>
      <c r="K228" s="7"/>
    </row>
    <row r="229" spans="3:11" x14ac:dyDescent="0.65">
      <c r="C229" s="6"/>
      <c r="D229" s="6"/>
      <c r="E229" s="7"/>
      <c r="F229" s="7"/>
      <c r="G229" s="7"/>
      <c r="H229" s="6"/>
      <c r="I229" s="7"/>
      <c r="J229" s="7"/>
      <c r="K229" s="7"/>
    </row>
    <row r="230" spans="3:11" x14ac:dyDescent="0.65">
      <c r="C230" s="6"/>
      <c r="D230" s="6"/>
      <c r="E230" s="7"/>
      <c r="F230" s="7"/>
      <c r="G230" s="7"/>
      <c r="H230" s="6"/>
      <c r="I230" s="7"/>
      <c r="J230" s="7"/>
      <c r="K230" s="7"/>
    </row>
    <row r="231" spans="3:11" x14ac:dyDescent="0.65">
      <c r="C231" s="6"/>
      <c r="D231" s="6"/>
      <c r="E231" s="7"/>
      <c r="F231" s="7"/>
      <c r="G231" s="7"/>
      <c r="H231" s="6"/>
      <c r="I231" s="7"/>
      <c r="J231" s="7"/>
      <c r="K231" s="7"/>
    </row>
    <row r="232" spans="3:11" x14ac:dyDescent="0.65">
      <c r="C232" s="6"/>
      <c r="D232" s="6"/>
      <c r="E232" s="7"/>
      <c r="F232" s="7"/>
      <c r="G232" s="7"/>
      <c r="H232" s="6"/>
      <c r="I232" s="7"/>
      <c r="J232" s="7"/>
      <c r="K232" s="7"/>
    </row>
    <row r="233" spans="3:11" x14ac:dyDescent="0.65">
      <c r="C233" s="6"/>
      <c r="D233" s="6"/>
      <c r="E233" s="7"/>
      <c r="F233" s="7"/>
      <c r="G233" s="7"/>
      <c r="H233" s="6"/>
      <c r="I233" s="7"/>
      <c r="J233" s="7"/>
      <c r="K233" s="7"/>
    </row>
    <row r="234" spans="3:11" x14ac:dyDescent="0.65">
      <c r="C234" s="6"/>
      <c r="D234" s="6"/>
      <c r="E234" s="7"/>
      <c r="F234" s="7"/>
      <c r="G234" s="7"/>
      <c r="H234" s="6"/>
      <c r="I234" s="7"/>
      <c r="J234" s="7"/>
      <c r="K234" s="7"/>
    </row>
    <row r="235" spans="3:11" x14ac:dyDescent="0.65">
      <c r="C235" s="6"/>
      <c r="D235" s="6"/>
      <c r="E235" s="7"/>
      <c r="F235" s="7"/>
      <c r="G235" s="7"/>
      <c r="H235" s="6"/>
      <c r="I235" s="7"/>
      <c r="J235" s="7"/>
      <c r="K235" s="7"/>
    </row>
    <row r="236" spans="3:11" x14ac:dyDescent="0.65">
      <c r="C236" s="6"/>
      <c r="D236" s="6"/>
      <c r="E236" s="7"/>
      <c r="F236" s="7"/>
      <c r="G236" s="7"/>
      <c r="H236" s="6"/>
      <c r="I236" s="7"/>
      <c r="J236" s="7"/>
      <c r="K236" s="7"/>
    </row>
    <row r="237" spans="3:11" x14ac:dyDescent="0.65">
      <c r="C237" s="6"/>
      <c r="D237" s="6"/>
      <c r="E237" s="7"/>
      <c r="F237" s="7"/>
      <c r="G237" s="7"/>
      <c r="H237" s="6"/>
      <c r="I237" s="7"/>
      <c r="J237" s="7"/>
      <c r="K237" s="7"/>
    </row>
    <row r="238" spans="3:11" x14ac:dyDescent="0.65">
      <c r="C238" s="6"/>
      <c r="D238" s="6"/>
      <c r="E238" s="7"/>
      <c r="F238" s="7"/>
      <c r="G238" s="7"/>
      <c r="H238" s="6"/>
      <c r="I238" s="7"/>
      <c r="J238" s="7"/>
      <c r="K238" s="7"/>
    </row>
    <row r="239" spans="3:11" x14ac:dyDescent="0.65">
      <c r="C239" s="6"/>
      <c r="D239" s="6"/>
      <c r="E239" s="7"/>
      <c r="F239" s="7"/>
      <c r="G239" s="7"/>
      <c r="H239" s="6"/>
      <c r="I239" s="7"/>
      <c r="J239" s="7"/>
      <c r="K239" s="7"/>
    </row>
    <row r="240" spans="3:11" x14ac:dyDescent="0.65">
      <c r="C240" s="6"/>
      <c r="D240" s="6"/>
      <c r="E240" s="7"/>
      <c r="F240" s="7"/>
      <c r="G240" s="7"/>
      <c r="H240" s="6"/>
      <c r="I240" s="7"/>
      <c r="J240" s="7"/>
      <c r="K240" s="7"/>
    </row>
    <row r="241" spans="3:11" x14ac:dyDescent="0.65">
      <c r="C241" s="6"/>
      <c r="D241" s="6"/>
      <c r="E241" s="7"/>
      <c r="F241" s="7"/>
      <c r="G241" s="7"/>
      <c r="H241" s="6"/>
      <c r="I241" s="7"/>
      <c r="J241" s="7"/>
      <c r="K241" s="7"/>
    </row>
    <row r="242" spans="3:11" x14ac:dyDescent="0.65">
      <c r="C242" s="6"/>
      <c r="D242" s="6"/>
      <c r="E242" s="7"/>
      <c r="F242" s="7"/>
      <c r="G242" s="7"/>
      <c r="H242" s="6"/>
      <c r="I242" s="7"/>
      <c r="J242" s="7"/>
      <c r="K242" s="7"/>
    </row>
    <row r="243" spans="3:11" x14ac:dyDescent="0.65">
      <c r="C243" s="6"/>
      <c r="D243" s="6"/>
      <c r="E243" s="7"/>
      <c r="F243" s="7"/>
      <c r="G243" s="7"/>
      <c r="H243" s="6"/>
      <c r="I243" s="7"/>
      <c r="J243" s="7"/>
      <c r="K243" s="7"/>
    </row>
    <row r="244" spans="3:11" x14ac:dyDescent="0.65">
      <c r="C244" s="6"/>
      <c r="D244" s="6"/>
      <c r="E244" s="7"/>
      <c r="F244" s="7"/>
      <c r="G244" s="7"/>
      <c r="H244" s="6"/>
      <c r="I244" s="7"/>
      <c r="J244" s="7"/>
      <c r="K244" s="7"/>
    </row>
    <row r="245" spans="3:11" x14ac:dyDescent="0.65">
      <c r="C245" s="6"/>
      <c r="D245" s="6"/>
      <c r="E245" s="7"/>
      <c r="F245" s="7"/>
      <c r="G245" s="7"/>
      <c r="H245" s="6"/>
      <c r="I245" s="7"/>
      <c r="J245" s="7"/>
      <c r="K245" s="7"/>
    </row>
    <row r="246" spans="3:11" x14ac:dyDescent="0.65">
      <c r="C246" s="6"/>
      <c r="D246" s="6"/>
      <c r="E246" s="7"/>
      <c r="F246" s="7"/>
      <c r="G246" s="7"/>
      <c r="H246" s="6"/>
      <c r="I246" s="7"/>
      <c r="J246" s="7"/>
      <c r="K246" s="7"/>
    </row>
    <row r="247" spans="3:11" x14ac:dyDescent="0.65">
      <c r="C247" s="6"/>
      <c r="D247" s="6"/>
      <c r="E247" s="7"/>
      <c r="F247" s="7"/>
      <c r="G247" s="7"/>
      <c r="H247" s="6"/>
      <c r="I247" s="7"/>
      <c r="J247" s="7"/>
      <c r="K247" s="7"/>
    </row>
    <row r="248" spans="3:11" x14ac:dyDescent="0.65">
      <c r="C248" s="6"/>
      <c r="D248" s="6"/>
      <c r="E248" s="7"/>
      <c r="F248" s="7"/>
      <c r="G248" s="7"/>
      <c r="H248" s="6"/>
      <c r="I248" s="7"/>
      <c r="J248" s="7"/>
      <c r="K248" s="7"/>
    </row>
    <row r="249" spans="3:11" x14ac:dyDescent="0.65">
      <c r="C249" s="6"/>
      <c r="D249" s="6"/>
      <c r="E249" s="7"/>
      <c r="F249" s="7"/>
      <c r="G249" s="7"/>
      <c r="H249" s="6"/>
      <c r="I249" s="7"/>
      <c r="J249" s="7"/>
      <c r="K249" s="7"/>
    </row>
    <row r="250" spans="3:11" x14ac:dyDescent="0.65">
      <c r="C250" s="6"/>
      <c r="D250" s="6"/>
      <c r="E250" s="7"/>
      <c r="F250" s="7"/>
      <c r="G250" s="7"/>
      <c r="H250" s="6"/>
      <c r="I250" s="7"/>
      <c r="J250" s="7"/>
      <c r="K250" s="7"/>
    </row>
    <row r="251" spans="3:11" x14ac:dyDescent="0.65">
      <c r="C251" s="6"/>
      <c r="D251" s="6"/>
      <c r="E251" s="7"/>
      <c r="F251" s="7"/>
      <c r="G251" s="7"/>
      <c r="H251" s="6"/>
      <c r="I251" s="7"/>
      <c r="J251" s="7"/>
      <c r="K251" s="7"/>
    </row>
    <row r="252" spans="3:11" x14ac:dyDescent="0.65">
      <c r="C252" s="6"/>
      <c r="D252" s="6"/>
      <c r="E252" s="7"/>
      <c r="F252" s="7"/>
      <c r="G252" s="7"/>
      <c r="H252" s="6"/>
      <c r="I252" s="7"/>
      <c r="J252" s="7"/>
      <c r="K252" s="7"/>
    </row>
    <row r="253" spans="3:11" x14ac:dyDescent="0.65">
      <c r="C253" s="6"/>
      <c r="D253" s="6"/>
      <c r="E253" s="7"/>
      <c r="F253" s="7"/>
      <c r="G253" s="7"/>
      <c r="H253" s="6"/>
      <c r="I253" s="7"/>
      <c r="J253" s="7"/>
      <c r="K253" s="7"/>
    </row>
    <row r="254" spans="3:11" x14ac:dyDescent="0.65">
      <c r="C254" s="6"/>
      <c r="D254" s="6"/>
      <c r="E254" s="7"/>
      <c r="F254" s="7"/>
      <c r="G254" s="7"/>
      <c r="H254" s="6"/>
      <c r="I254" s="7"/>
      <c r="J254" s="7"/>
      <c r="K254" s="7"/>
    </row>
    <row r="255" spans="3:11" x14ac:dyDescent="0.65">
      <c r="C255" s="6"/>
      <c r="D255" s="6"/>
      <c r="E255" s="7"/>
      <c r="F255" s="7"/>
      <c r="G255" s="7"/>
      <c r="H255" s="6"/>
      <c r="I255" s="7"/>
      <c r="J255" s="7"/>
      <c r="K255" s="7"/>
    </row>
    <row r="256" spans="3:11" x14ac:dyDescent="0.65">
      <c r="C256" s="6"/>
      <c r="D256" s="6"/>
      <c r="E256" s="7"/>
      <c r="F256" s="7"/>
      <c r="G256" s="7"/>
      <c r="H256" s="6"/>
      <c r="I256" s="7"/>
      <c r="J256" s="7"/>
      <c r="K256" s="7"/>
    </row>
    <row r="257" spans="3:11" x14ac:dyDescent="0.65">
      <c r="C257" s="6"/>
      <c r="D257" s="6"/>
      <c r="E257" s="7"/>
      <c r="F257" s="7"/>
      <c r="G257" s="7"/>
      <c r="H257" s="6"/>
      <c r="I257" s="7"/>
      <c r="J257" s="7"/>
      <c r="K257" s="7"/>
    </row>
    <row r="258" spans="3:11" x14ac:dyDescent="0.65">
      <c r="C258" s="6"/>
      <c r="D258" s="6"/>
      <c r="E258" s="7"/>
      <c r="F258" s="7"/>
      <c r="G258" s="7"/>
      <c r="H258" s="6"/>
      <c r="I258" s="7"/>
      <c r="J258" s="7"/>
      <c r="K258" s="7"/>
    </row>
    <row r="259" spans="3:11" x14ac:dyDescent="0.65">
      <c r="C259" s="6"/>
      <c r="D259" s="6"/>
      <c r="E259" s="7"/>
      <c r="F259" s="7"/>
      <c r="G259" s="7"/>
      <c r="H259" s="6"/>
      <c r="I259" s="7"/>
      <c r="J259" s="7"/>
      <c r="K259" s="7"/>
    </row>
    <row r="260" spans="3:11" x14ac:dyDescent="0.65">
      <c r="C260" s="6"/>
      <c r="D260" s="6"/>
      <c r="E260" s="7"/>
      <c r="F260" s="7"/>
      <c r="G260" s="7"/>
      <c r="H260" s="6"/>
      <c r="I260" s="7"/>
      <c r="J260" s="7"/>
      <c r="K260" s="7"/>
    </row>
    <row r="261" spans="3:11" x14ac:dyDescent="0.65">
      <c r="C261" s="6"/>
      <c r="D261" s="6"/>
      <c r="E261" s="7"/>
      <c r="F261" s="7"/>
      <c r="G261" s="7"/>
      <c r="H261" s="6"/>
      <c r="I261" s="7"/>
      <c r="J261" s="7"/>
      <c r="K261" s="7"/>
    </row>
    <row r="262" spans="3:11" x14ac:dyDescent="0.65">
      <c r="C262" s="6"/>
      <c r="D262" s="6"/>
      <c r="E262" s="7"/>
      <c r="F262" s="7"/>
      <c r="G262" s="7"/>
      <c r="H262" s="6"/>
      <c r="I262" s="7"/>
      <c r="J262" s="7"/>
      <c r="K262" s="7"/>
    </row>
    <row r="263" spans="3:11" x14ac:dyDescent="0.65">
      <c r="C263" s="6"/>
      <c r="D263" s="6"/>
      <c r="E263" s="7"/>
      <c r="F263" s="7"/>
      <c r="G263" s="7"/>
      <c r="H263" s="6"/>
      <c r="I263" s="7"/>
      <c r="J263" s="7"/>
      <c r="K263" s="7"/>
    </row>
    <row r="264" spans="3:11" x14ac:dyDescent="0.65">
      <c r="C264" s="6"/>
      <c r="D264" s="6"/>
      <c r="E264" s="7"/>
      <c r="F264" s="7"/>
      <c r="G264" s="7"/>
      <c r="H264" s="6"/>
      <c r="I264" s="7"/>
      <c r="J264" s="7"/>
      <c r="K264" s="7"/>
    </row>
    <row r="265" spans="3:11" x14ac:dyDescent="0.65">
      <c r="C265" s="6"/>
      <c r="D265" s="6"/>
      <c r="E265" s="7"/>
      <c r="F265" s="7"/>
      <c r="G265" s="7"/>
      <c r="H265" s="6"/>
      <c r="I265" s="7"/>
      <c r="J265" s="7"/>
      <c r="K265" s="7"/>
    </row>
    <row r="266" spans="3:11" x14ac:dyDescent="0.65">
      <c r="C266" s="6"/>
      <c r="D266" s="6"/>
      <c r="E266" s="7"/>
      <c r="F266" s="7"/>
      <c r="G266" s="7"/>
      <c r="H266" s="6"/>
      <c r="I266" s="7"/>
      <c r="J266" s="7"/>
      <c r="K266" s="7"/>
    </row>
    <row r="267" spans="3:11" x14ac:dyDescent="0.65">
      <c r="C267" s="6"/>
      <c r="D267" s="6"/>
      <c r="E267" s="7"/>
      <c r="F267" s="7"/>
      <c r="G267" s="7"/>
      <c r="H267" s="6"/>
      <c r="I267" s="7"/>
      <c r="J267" s="7"/>
      <c r="K267" s="7"/>
    </row>
    <row r="268" spans="3:11" x14ac:dyDescent="0.65">
      <c r="C268" s="6"/>
      <c r="D268" s="6"/>
      <c r="E268" s="7"/>
      <c r="F268" s="7"/>
      <c r="G268" s="7"/>
      <c r="H268" s="6"/>
      <c r="I268" s="7"/>
      <c r="J268" s="7"/>
      <c r="K268" s="7"/>
    </row>
    <row r="269" spans="3:11" x14ac:dyDescent="0.65">
      <c r="C269" s="6"/>
      <c r="D269" s="6"/>
      <c r="E269" s="7"/>
      <c r="F269" s="7"/>
      <c r="G269" s="7"/>
      <c r="H269" s="6"/>
      <c r="I269" s="7"/>
      <c r="J269" s="7"/>
      <c r="K269" s="7"/>
    </row>
    <row r="270" spans="3:11" x14ac:dyDescent="0.65">
      <c r="C270" s="6"/>
      <c r="D270" s="6"/>
      <c r="E270" s="7"/>
      <c r="F270" s="7"/>
      <c r="G270" s="7"/>
      <c r="H270" s="6"/>
      <c r="I270" s="7"/>
      <c r="J270" s="7"/>
      <c r="K270" s="7"/>
    </row>
    <row r="271" spans="3:11" x14ac:dyDescent="0.65">
      <c r="C271" s="6"/>
      <c r="D271" s="6"/>
      <c r="E271" s="7"/>
      <c r="F271" s="7"/>
      <c r="G271" s="7"/>
      <c r="H271" s="6"/>
      <c r="I271" s="7"/>
      <c r="J271" s="7"/>
      <c r="K271" s="7"/>
    </row>
    <row r="272" spans="3:11" x14ac:dyDescent="0.65">
      <c r="C272" s="6"/>
      <c r="D272" s="6"/>
      <c r="E272" s="7"/>
      <c r="F272" s="7"/>
      <c r="G272" s="7"/>
      <c r="H272" s="6"/>
      <c r="I272" s="7"/>
      <c r="J272" s="7"/>
      <c r="K272" s="7"/>
    </row>
    <row r="273" spans="3:11" x14ac:dyDescent="0.65">
      <c r="C273" s="6"/>
      <c r="D273" s="6"/>
      <c r="E273" s="7"/>
      <c r="F273" s="7"/>
      <c r="G273" s="7"/>
      <c r="H273" s="6"/>
      <c r="I273" s="7"/>
      <c r="J273" s="7"/>
      <c r="K273" s="7"/>
    </row>
    <row r="274" spans="3:11" x14ac:dyDescent="0.65">
      <c r="C274" s="6"/>
      <c r="D274" s="6"/>
      <c r="E274" s="7"/>
      <c r="F274" s="7"/>
      <c r="G274" s="7"/>
      <c r="H274" s="6"/>
      <c r="I274" s="7"/>
      <c r="J274" s="7"/>
      <c r="K274" s="7"/>
    </row>
    <row r="275" spans="3:11" x14ac:dyDescent="0.65">
      <c r="C275" s="6"/>
      <c r="D275" s="6"/>
      <c r="E275" s="7"/>
      <c r="F275" s="7"/>
      <c r="G275" s="7"/>
      <c r="H275" s="6"/>
      <c r="I275" s="7"/>
      <c r="J275" s="7"/>
      <c r="K275" s="7"/>
    </row>
    <row r="276" spans="3:11" x14ac:dyDescent="0.65">
      <c r="C276" s="6"/>
      <c r="D276" s="6"/>
      <c r="E276" s="7"/>
      <c r="F276" s="7"/>
      <c r="G276" s="7"/>
      <c r="H276" s="6"/>
      <c r="I276" s="7"/>
      <c r="J276" s="7"/>
      <c r="K276" s="7"/>
    </row>
    <row r="277" spans="3:11" x14ac:dyDescent="0.65">
      <c r="C277" s="6"/>
      <c r="D277" s="6"/>
      <c r="E277" s="7"/>
      <c r="F277" s="7"/>
      <c r="G277" s="7"/>
      <c r="H277" s="6"/>
      <c r="I277" s="7"/>
      <c r="J277" s="7"/>
      <c r="K277" s="7"/>
    </row>
    <row r="278" spans="3:11" x14ac:dyDescent="0.65">
      <c r="C278" s="6"/>
      <c r="D278" s="6"/>
      <c r="E278" s="7"/>
      <c r="F278" s="7"/>
      <c r="G278" s="7"/>
      <c r="H278" s="6"/>
      <c r="I278" s="7"/>
      <c r="J278" s="7"/>
      <c r="K278" s="7"/>
    </row>
    <row r="279" spans="3:11" x14ac:dyDescent="0.65">
      <c r="C279" s="6"/>
      <c r="D279" s="6"/>
      <c r="E279" s="7"/>
      <c r="F279" s="7"/>
      <c r="G279" s="7"/>
      <c r="H279" s="6"/>
      <c r="I279" s="7"/>
      <c r="J279" s="7"/>
      <c r="K279" s="7"/>
    </row>
    <row r="280" spans="3:11" x14ac:dyDescent="0.65">
      <c r="C280" s="6"/>
      <c r="D280" s="6"/>
      <c r="E280" s="7"/>
      <c r="F280" s="7"/>
      <c r="G280" s="7"/>
      <c r="H280" s="6"/>
      <c r="I280" s="7"/>
      <c r="J280" s="7"/>
      <c r="K280" s="7"/>
    </row>
    <row r="281" spans="3:11" x14ac:dyDescent="0.65">
      <c r="C281" s="6"/>
      <c r="D281" s="6"/>
      <c r="E281" s="7"/>
      <c r="F281" s="7"/>
      <c r="G281" s="7"/>
      <c r="H281" s="6"/>
      <c r="I281" s="7"/>
      <c r="J281" s="7"/>
      <c r="K281" s="7"/>
    </row>
    <row r="282" spans="3:11" x14ac:dyDescent="0.65">
      <c r="C282" s="6"/>
      <c r="D282" s="6"/>
      <c r="E282" s="7"/>
      <c r="F282" s="7"/>
      <c r="G282" s="7"/>
      <c r="H282" s="6"/>
      <c r="I282" s="7"/>
      <c r="J282" s="7"/>
      <c r="K282" s="7"/>
    </row>
    <row r="283" spans="3:11" x14ac:dyDescent="0.65">
      <c r="C283" s="6"/>
      <c r="D283" s="6"/>
      <c r="E283" s="7"/>
      <c r="F283" s="7"/>
      <c r="G283" s="7"/>
      <c r="H283" s="6"/>
      <c r="I283" s="7"/>
      <c r="J283" s="7"/>
      <c r="K283" s="7"/>
    </row>
    <row r="284" spans="3:11" x14ac:dyDescent="0.65">
      <c r="C284" s="6"/>
      <c r="D284" s="6"/>
      <c r="E284" s="7"/>
      <c r="F284" s="7"/>
      <c r="G284" s="7"/>
      <c r="H284" s="6"/>
      <c r="I284" s="7"/>
      <c r="J284" s="7"/>
      <c r="K284" s="7"/>
    </row>
    <row r="285" spans="3:11" x14ac:dyDescent="0.65">
      <c r="C285" s="6"/>
      <c r="D285" s="6"/>
      <c r="E285" s="7"/>
      <c r="F285" s="7"/>
      <c r="G285" s="7"/>
      <c r="H285" s="6"/>
      <c r="I285" s="7"/>
      <c r="J285" s="7"/>
      <c r="K285" s="7"/>
    </row>
    <row r="286" spans="3:11" x14ac:dyDescent="0.65">
      <c r="C286" s="6"/>
      <c r="D286" s="6"/>
      <c r="E286" s="7"/>
      <c r="F286" s="7"/>
      <c r="G286" s="7"/>
      <c r="H286" s="6"/>
      <c r="I286" s="7"/>
      <c r="J286" s="7"/>
      <c r="K286" s="7"/>
    </row>
    <row r="287" spans="3:11" x14ac:dyDescent="0.65">
      <c r="C287" s="6"/>
      <c r="D287" s="6"/>
      <c r="E287" s="7"/>
      <c r="F287" s="7"/>
      <c r="G287" s="7"/>
      <c r="H287" s="6"/>
      <c r="I287" s="7"/>
      <c r="J287" s="7"/>
      <c r="K287" s="7"/>
    </row>
    <row r="288" spans="3:11" x14ac:dyDescent="0.65">
      <c r="C288" s="6"/>
      <c r="D288" s="6"/>
      <c r="E288" s="7"/>
      <c r="F288" s="7"/>
      <c r="G288" s="7"/>
      <c r="H288" s="6"/>
      <c r="I288" s="7"/>
      <c r="J288" s="7"/>
      <c r="K288" s="7"/>
    </row>
    <row r="289" spans="3:11" x14ac:dyDescent="0.65">
      <c r="C289" s="6"/>
      <c r="D289" s="6"/>
      <c r="E289" s="7"/>
      <c r="F289" s="7"/>
      <c r="G289" s="7"/>
      <c r="H289" s="6"/>
      <c r="I289" s="7"/>
      <c r="J289" s="7"/>
      <c r="K289" s="7"/>
    </row>
    <row r="290" spans="3:11" x14ac:dyDescent="0.65">
      <c r="C290" s="6"/>
      <c r="D290" s="6"/>
      <c r="E290" s="7"/>
      <c r="F290" s="7"/>
      <c r="G290" s="7"/>
      <c r="H290" s="6"/>
      <c r="I290" s="7"/>
      <c r="J290" s="7"/>
      <c r="K290" s="7"/>
    </row>
    <row r="291" spans="3:11" x14ac:dyDescent="0.65">
      <c r="C291" s="6"/>
      <c r="D291" s="6"/>
      <c r="E291" s="7"/>
      <c r="F291" s="7"/>
      <c r="G291" s="7"/>
      <c r="H291" s="6"/>
      <c r="I291" s="7"/>
      <c r="J291" s="7"/>
      <c r="K291" s="7"/>
    </row>
    <row r="292" spans="3:11" x14ac:dyDescent="0.65">
      <c r="C292" s="6"/>
      <c r="D292" s="6"/>
      <c r="E292" s="7"/>
      <c r="F292" s="7"/>
      <c r="G292" s="7"/>
      <c r="H292" s="6"/>
      <c r="I292" s="7"/>
      <c r="J292" s="7"/>
      <c r="K292" s="7"/>
    </row>
    <row r="293" spans="3:11" x14ac:dyDescent="0.65">
      <c r="C293" s="6"/>
      <c r="D293" s="6"/>
      <c r="E293" s="7"/>
      <c r="F293" s="7"/>
      <c r="G293" s="7"/>
      <c r="H293" s="6"/>
      <c r="I293" s="7"/>
      <c r="J293" s="7"/>
      <c r="K293" s="7"/>
    </row>
    <row r="294" spans="3:11" x14ac:dyDescent="0.65">
      <c r="C294" s="6"/>
      <c r="D294" s="6"/>
      <c r="E294" s="7"/>
      <c r="F294" s="7"/>
      <c r="G294" s="7"/>
      <c r="H294" s="6"/>
      <c r="I294" s="7"/>
      <c r="J294" s="7"/>
      <c r="K294" s="7"/>
    </row>
    <row r="295" spans="3:11" x14ac:dyDescent="0.65">
      <c r="C295" s="6"/>
      <c r="D295" s="6"/>
      <c r="E295" s="7"/>
      <c r="F295" s="7"/>
      <c r="G295" s="7"/>
      <c r="H295" s="6"/>
      <c r="I295" s="7"/>
      <c r="J295" s="7"/>
      <c r="K295" s="7"/>
    </row>
    <row r="296" spans="3:11" x14ac:dyDescent="0.65">
      <c r="C296" s="6"/>
      <c r="D296" s="6"/>
      <c r="E296" s="7"/>
      <c r="F296" s="7"/>
      <c r="G296" s="7"/>
      <c r="H296" s="6"/>
      <c r="I296" s="7"/>
      <c r="J296" s="7"/>
      <c r="K296" s="7"/>
    </row>
    <row r="297" spans="3:11" x14ac:dyDescent="0.65">
      <c r="C297" s="6"/>
      <c r="D297" s="6"/>
      <c r="E297" s="7"/>
      <c r="F297" s="7"/>
      <c r="G297" s="7"/>
      <c r="H297" s="6"/>
      <c r="I297" s="7"/>
      <c r="J297" s="7"/>
      <c r="K297" s="7"/>
    </row>
    <row r="298" spans="3:11" x14ac:dyDescent="0.65">
      <c r="C298" s="6"/>
      <c r="D298" s="6"/>
      <c r="E298" s="7"/>
      <c r="F298" s="7"/>
      <c r="G298" s="7"/>
      <c r="H298" s="6"/>
      <c r="I298" s="7"/>
      <c r="J298" s="7"/>
      <c r="K298" s="7"/>
    </row>
    <row r="299" spans="3:11" x14ac:dyDescent="0.65">
      <c r="C299" s="6"/>
      <c r="D299" s="6"/>
      <c r="E299" s="7"/>
      <c r="F299" s="7"/>
      <c r="G299" s="7"/>
      <c r="H299" s="6"/>
      <c r="I299" s="7"/>
      <c r="J299" s="7"/>
      <c r="K299" s="7"/>
    </row>
    <row r="300" spans="3:11" x14ac:dyDescent="0.65">
      <c r="C300" s="6"/>
      <c r="D300" s="6"/>
      <c r="E300" s="7"/>
      <c r="F300" s="7"/>
      <c r="G300" s="7"/>
      <c r="H300" s="6"/>
      <c r="I300" s="7"/>
      <c r="J300" s="7"/>
      <c r="K300" s="7"/>
    </row>
    <row r="301" spans="3:11" x14ac:dyDescent="0.65">
      <c r="C301" s="6"/>
      <c r="D301" s="6"/>
      <c r="E301" s="7"/>
      <c r="F301" s="7"/>
      <c r="G301" s="7"/>
      <c r="H301" s="6"/>
      <c r="I301" s="7"/>
      <c r="J301" s="7"/>
      <c r="K301" s="7"/>
    </row>
    <row r="302" spans="3:11" x14ac:dyDescent="0.65">
      <c r="C302" s="6"/>
      <c r="D302" s="6"/>
      <c r="E302" s="7"/>
      <c r="F302" s="7"/>
      <c r="G302" s="7"/>
      <c r="H302" s="6"/>
      <c r="I302" s="7"/>
      <c r="J302" s="7"/>
      <c r="K302" s="7"/>
    </row>
    <row r="303" spans="3:11" x14ac:dyDescent="0.65">
      <c r="C303" s="6"/>
      <c r="D303" s="6"/>
      <c r="E303" s="7"/>
      <c r="F303" s="7"/>
      <c r="G303" s="7"/>
      <c r="H303" s="6"/>
      <c r="I303" s="7"/>
      <c r="J303" s="7"/>
      <c r="K303" s="7"/>
    </row>
    <row r="304" spans="3:11" x14ac:dyDescent="0.65">
      <c r="C304" s="6"/>
      <c r="D304" s="6"/>
      <c r="E304" s="7"/>
      <c r="F304" s="7"/>
      <c r="G304" s="7"/>
      <c r="H304" s="6"/>
      <c r="I304" s="7"/>
      <c r="J304" s="7"/>
      <c r="K304" s="7"/>
    </row>
    <row r="305" spans="3:11" x14ac:dyDescent="0.65">
      <c r="C305" s="6"/>
      <c r="D305" s="6"/>
      <c r="E305" s="7"/>
      <c r="F305" s="7"/>
      <c r="G305" s="7"/>
      <c r="H305" s="6"/>
      <c r="I305" s="7"/>
      <c r="J305" s="7"/>
      <c r="K305" s="7"/>
    </row>
    <row r="306" spans="3:11" x14ac:dyDescent="0.65">
      <c r="C306" s="6"/>
      <c r="D306" s="6"/>
      <c r="E306" s="7"/>
      <c r="F306" s="7"/>
      <c r="G306" s="7"/>
      <c r="H306" s="6"/>
      <c r="I306" s="7"/>
      <c r="J306" s="7"/>
      <c r="K306" s="7"/>
    </row>
    <row r="307" spans="3:11" x14ac:dyDescent="0.65">
      <c r="C307" s="6"/>
      <c r="D307" s="6"/>
      <c r="E307" s="7"/>
      <c r="F307" s="7"/>
      <c r="G307" s="7"/>
      <c r="H307" s="6"/>
      <c r="I307" s="7"/>
      <c r="J307" s="7"/>
      <c r="K307" s="7"/>
    </row>
    <row r="308" spans="3:11" x14ac:dyDescent="0.65">
      <c r="C308" s="6"/>
      <c r="D308" s="6"/>
      <c r="E308" s="7"/>
      <c r="F308" s="7"/>
      <c r="G308" s="7"/>
      <c r="H308" s="6"/>
      <c r="I308" s="7"/>
      <c r="J308" s="7"/>
      <c r="K308" s="7"/>
    </row>
    <row r="309" spans="3:11" x14ac:dyDescent="0.65">
      <c r="C309" s="6"/>
      <c r="D309" s="6"/>
      <c r="E309" s="7"/>
      <c r="F309" s="7"/>
      <c r="G309" s="7"/>
      <c r="H309" s="6"/>
      <c r="I309" s="7"/>
      <c r="J309" s="7"/>
      <c r="K309" s="7"/>
    </row>
    <row r="310" spans="3:11" x14ac:dyDescent="0.65">
      <c r="C310" s="6"/>
      <c r="D310" s="6"/>
      <c r="E310" s="7"/>
      <c r="F310" s="7"/>
      <c r="G310" s="7"/>
      <c r="H310" s="6"/>
      <c r="I310" s="7"/>
      <c r="J310" s="7"/>
      <c r="K310" s="7"/>
    </row>
    <row r="311" spans="3:11" x14ac:dyDescent="0.65">
      <c r="C311" s="6"/>
      <c r="D311" s="6"/>
      <c r="E311" s="7"/>
      <c r="F311" s="7"/>
      <c r="G311" s="7"/>
      <c r="H311" s="6"/>
      <c r="I311" s="7"/>
      <c r="J311" s="7"/>
      <c r="K311" s="7"/>
    </row>
    <row r="312" spans="3:11" x14ac:dyDescent="0.65">
      <c r="C312" s="6"/>
      <c r="D312" s="6"/>
      <c r="E312" s="7"/>
      <c r="F312" s="7"/>
      <c r="G312" s="7"/>
      <c r="H312" s="6"/>
      <c r="I312" s="7"/>
      <c r="J312" s="7"/>
      <c r="K312" s="7"/>
    </row>
    <row r="313" spans="3:11" x14ac:dyDescent="0.65">
      <c r="C313" s="6"/>
      <c r="D313" s="6"/>
      <c r="E313" s="7"/>
      <c r="F313" s="7"/>
      <c r="G313" s="7"/>
      <c r="H313" s="6"/>
      <c r="I313" s="7"/>
      <c r="J313" s="7"/>
      <c r="K313" s="7"/>
    </row>
    <row r="314" spans="3:11" x14ac:dyDescent="0.65">
      <c r="C314" s="6"/>
      <c r="D314" s="6"/>
      <c r="E314" s="7"/>
      <c r="F314" s="7"/>
      <c r="G314" s="7"/>
      <c r="H314" s="6"/>
      <c r="I314" s="7"/>
      <c r="J314" s="7"/>
      <c r="K314" s="7"/>
    </row>
    <row r="315" spans="3:11" x14ac:dyDescent="0.65">
      <c r="C315" s="6"/>
      <c r="D315" s="6"/>
      <c r="E315" s="7"/>
      <c r="F315" s="7"/>
      <c r="G315" s="7"/>
      <c r="H315" s="6"/>
      <c r="I315" s="7"/>
      <c r="J315" s="7"/>
      <c r="K315" s="7"/>
    </row>
    <row r="316" spans="3:11" x14ac:dyDescent="0.65">
      <c r="C316" s="6"/>
      <c r="D316" s="6"/>
      <c r="E316" s="7"/>
      <c r="F316" s="7"/>
      <c r="G316" s="7"/>
      <c r="H316" s="6"/>
      <c r="I316" s="7"/>
      <c r="J316" s="7"/>
      <c r="K316" s="7"/>
    </row>
    <row r="317" spans="3:11" x14ac:dyDescent="0.65">
      <c r="C317" s="6"/>
      <c r="D317" s="6"/>
      <c r="E317" s="7"/>
      <c r="F317" s="7"/>
      <c r="G317" s="7"/>
      <c r="H317" s="6"/>
      <c r="I317" s="7"/>
      <c r="J317" s="7"/>
      <c r="K317" s="7"/>
    </row>
    <row r="318" spans="3:11" x14ac:dyDescent="0.65">
      <c r="C318" s="6"/>
      <c r="D318" s="6"/>
      <c r="E318" s="7"/>
      <c r="F318" s="7"/>
      <c r="G318" s="7"/>
      <c r="H318" s="6"/>
      <c r="I318" s="7"/>
      <c r="J318" s="7"/>
      <c r="K318" s="7"/>
    </row>
    <row r="319" spans="3:11" x14ac:dyDescent="0.65">
      <c r="C319" s="6"/>
      <c r="D319" s="6"/>
      <c r="E319" s="7"/>
      <c r="F319" s="7"/>
      <c r="G319" s="7"/>
      <c r="H319" s="6"/>
      <c r="I319" s="7"/>
      <c r="J319" s="7"/>
      <c r="K319" s="7"/>
    </row>
    <row r="320" spans="3:11" x14ac:dyDescent="0.65">
      <c r="C320" s="6"/>
      <c r="D320" s="6"/>
      <c r="E320" s="7"/>
      <c r="F320" s="7"/>
      <c r="G320" s="7"/>
      <c r="H320" s="6"/>
      <c r="I320" s="7"/>
      <c r="J320" s="7"/>
      <c r="K320" s="7"/>
    </row>
    <row r="321" spans="3:11" x14ac:dyDescent="0.65">
      <c r="C321" s="6"/>
      <c r="D321" s="6"/>
      <c r="E321" s="7"/>
      <c r="F321" s="7"/>
      <c r="G321" s="7"/>
      <c r="H321" s="6"/>
      <c r="I321" s="7"/>
      <c r="J321" s="7"/>
      <c r="K321" s="7"/>
    </row>
    <row r="322" spans="3:11" x14ac:dyDescent="0.65">
      <c r="C322" s="6"/>
      <c r="D322" s="6"/>
      <c r="E322" s="7"/>
      <c r="F322" s="7"/>
      <c r="G322" s="7"/>
      <c r="H322" s="6"/>
      <c r="I322" s="7"/>
      <c r="J322" s="7"/>
      <c r="K322" s="7"/>
    </row>
    <row r="323" spans="3:11" x14ac:dyDescent="0.65">
      <c r="C323" s="6"/>
      <c r="D323" s="6"/>
      <c r="E323" s="7"/>
      <c r="F323" s="7"/>
      <c r="G323" s="7"/>
      <c r="H323" s="6"/>
      <c r="I323" s="7"/>
      <c r="J323" s="7"/>
      <c r="K323" s="7"/>
    </row>
    <row r="324" spans="3:11" x14ac:dyDescent="0.65">
      <c r="C324" s="6"/>
      <c r="D324" s="6"/>
      <c r="E324" s="7"/>
      <c r="F324" s="7"/>
      <c r="G324" s="7"/>
      <c r="H324" s="6"/>
      <c r="I324" s="7"/>
      <c r="J324" s="7"/>
      <c r="K324" s="7"/>
    </row>
    <row r="325" spans="3:11" x14ac:dyDescent="0.65">
      <c r="C325" s="6"/>
      <c r="D325" s="6"/>
      <c r="E325" s="7"/>
      <c r="F325" s="7"/>
      <c r="G325" s="7"/>
      <c r="H325" s="6"/>
      <c r="I325" s="7"/>
      <c r="J325" s="7"/>
      <c r="K325" s="7"/>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A616-6140-40C6-91FA-BAA4E93D69B1}">
  <dimension ref="A1:N214"/>
  <sheetViews>
    <sheetView zoomScale="62" zoomScaleNormal="70" workbookViewId="0">
      <selection activeCell="D220" sqref="D220"/>
    </sheetView>
  </sheetViews>
  <sheetFormatPr defaultRowHeight="14.75" x14ac:dyDescent="0.75"/>
  <cols>
    <col min="1" max="1" width="14.7265625" customWidth="1"/>
    <col min="2" max="2" width="59.1328125" bestFit="1" customWidth="1"/>
    <col min="3" max="3" width="25.26953125" customWidth="1"/>
    <col min="4" max="4" width="20.1328125" customWidth="1"/>
    <col min="5" max="5" width="25.40625" customWidth="1"/>
    <col min="6" max="6" width="18.26953125" customWidth="1"/>
    <col min="7" max="7" width="18.1328125" customWidth="1"/>
    <col min="10" max="10" width="58.7265625" bestFit="1" customWidth="1"/>
    <col min="11" max="11" width="67.26953125" bestFit="1" customWidth="1"/>
    <col min="12" max="12" width="21.40625" customWidth="1"/>
    <col min="13" max="13" width="21.1328125" customWidth="1"/>
    <col min="14" max="14" width="27.1328125" customWidth="1"/>
  </cols>
  <sheetData>
    <row r="1" spans="1:14" ht="15.75" x14ac:dyDescent="0.75">
      <c r="A1" s="1" t="s">
        <v>1349</v>
      </c>
      <c r="B1" s="5"/>
      <c r="C1" s="5"/>
      <c r="D1" s="5"/>
      <c r="E1" s="5"/>
      <c r="F1" s="5"/>
      <c r="G1" s="5"/>
    </row>
    <row r="2" spans="1:14" ht="15.75" x14ac:dyDescent="0.75">
      <c r="A2" s="4" t="s">
        <v>1345</v>
      </c>
      <c r="B2" s="4" t="s">
        <v>1346</v>
      </c>
      <c r="C2" s="4" t="s">
        <v>1350</v>
      </c>
      <c r="D2" s="4" t="s">
        <v>37</v>
      </c>
      <c r="E2" s="4" t="s">
        <v>38</v>
      </c>
      <c r="F2" s="4" t="s">
        <v>64</v>
      </c>
      <c r="G2" s="4" t="s">
        <v>65</v>
      </c>
      <c r="J2" s="67" t="s">
        <v>1351</v>
      </c>
      <c r="K2" s="67" t="s">
        <v>740</v>
      </c>
      <c r="L2" s="4" t="s">
        <v>1350</v>
      </c>
      <c r="M2" s="67" t="s">
        <v>37</v>
      </c>
      <c r="N2" s="67" t="s">
        <v>38</v>
      </c>
    </row>
    <row r="3" spans="1:14" x14ac:dyDescent="0.75">
      <c r="A3" t="s">
        <v>742</v>
      </c>
      <c r="B3" t="s">
        <v>1352</v>
      </c>
      <c r="C3" s="2">
        <v>130205</v>
      </c>
      <c r="D3" s="2">
        <v>1270.2751023724886</v>
      </c>
      <c r="E3" s="3">
        <v>9.755962538861707E-3</v>
      </c>
      <c r="F3" s="3">
        <v>0.95533980153442533</v>
      </c>
      <c r="G3" s="3">
        <v>0.99627789156427249</v>
      </c>
      <c r="J3" s="58" t="s">
        <v>744</v>
      </c>
      <c r="K3" s="58" t="s">
        <v>745</v>
      </c>
      <c r="L3" s="65">
        <v>160625</v>
      </c>
      <c r="M3" s="65">
        <v>1100.640670348143</v>
      </c>
      <c r="N3" s="66">
        <f>Table14[[#This Row],[Cases (general)]]/Table14[[#This Row],[Population (16+) mid-year 2015]]*100</f>
        <v>0.68522376364086723</v>
      </c>
    </row>
    <row r="4" spans="1:14" x14ac:dyDescent="0.75">
      <c r="A4" t="s">
        <v>746</v>
      </c>
      <c r="B4" t="s">
        <v>1353</v>
      </c>
      <c r="C4" s="2">
        <v>102701</v>
      </c>
      <c r="D4" s="2">
        <v>905.01592686623405</v>
      </c>
      <c r="E4" s="3">
        <v>8.8121432787045314E-3</v>
      </c>
      <c r="F4" s="3">
        <v>0.86667146833983444</v>
      </c>
      <c r="G4" s="3">
        <v>0.89599901283673544</v>
      </c>
      <c r="J4" s="58" t="s">
        <v>748</v>
      </c>
      <c r="K4" s="58" t="s">
        <v>749</v>
      </c>
      <c r="L4" s="65">
        <v>211119</v>
      </c>
      <c r="M4" s="65">
        <v>1792.7406509364378</v>
      </c>
      <c r="N4" s="66">
        <f>Table14[[#This Row],[Cases (general)]]/Table14[[#This Row],[Population (16+) mid-year 2015]]*100</f>
        <v>0.849161208103694</v>
      </c>
    </row>
    <row r="5" spans="1:14" x14ac:dyDescent="0.75">
      <c r="A5" t="s">
        <v>750</v>
      </c>
      <c r="B5" t="s">
        <v>1354</v>
      </c>
      <c r="C5" s="2">
        <v>168155</v>
      </c>
      <c r="D5" s="2">
        <v>1455.0765299404113</v>
      </c>
      <c r="E5" s="3">
        <v>8.6531862266385848E-3</v>
      </c>
      <c r="F5" s="3">
        <v>0.84909690662528292</v>
      </c>
      <c r="G5" s="3">
        <v>0.88184749288887387</v>
      </c>
      <c r="J5" s="58" t="s">
        <v>752</v>
      </c>
      <c r="K5" s="58" t="s">
        <v>753</v>
      </c>
      <c r="L5" s="65">
        <v>222325</v>
      </c>
      <c r="M5" s="65">
        <v>1882.3222828717721</v>
      </c>
      <c r="N5" s="66">
        <f>Table14[[#This Row],[Cases (general)]]/Table14[[#This Row],[Population (16+) mid-year 2015]]*100</f>
        <v>0.84665345007163928</v>
      </c>
    </row>
    <row r="6" spans="1:14" x14ac:dyDescent="0.75">
      <c r="A6" t="s">
        <v>754</v>
      </c>
      <c r="B6" t="s">
        <v>1355</v>
      </c>
      <c r="C6" s="2">
        <v>160625</v>
      </c>
      <c r="D6" s="2">
        <v>1100.640670348143</v>
      </c>
      <c r="E6" s="3">
        <v>6.852237636408672E-3</v>
      </c>
      <c r="F6" s="3">
        <v>0.66092964659005105</v>
      </c>
      <c r="G6" s="3">
        <v>0.71040448548186574</v>
      </c>
      <c r="J6" s="58" t="s">
        <v>756</v>
      </c>
      <c r="K6" s="58" t="s">
        <v>757</v>
      </c>
      <c r="L6" s="65">
        <v>95517</v>
      </c>
      <c r="M6" s="65">
        <v>844.53987664475505</v>
      </c>
      <c r="N6" s="66">
        <f>Table14[[#This Row],[Cases (general)]]/Table14[[#This Row],[Population (16+) mid-year 2015]]*100</f>
        <v>0.88417755650277452</v>
      </c>
    </row>
    <row r="7" spans="1:14" x14ac:dyDescent="0.75">
      <c r="A7" t="s">
        <v>758</v>
      </c>
      <c r="B7" t="s">
        <v>1356</v>
      </c>
      <c r="C7" s="2">
        <v>320406</v>
      </c>
      <c r="D7" s="2">
        <v>2579.5359607223322</v>
      </c>
      <c r="E7" s="3">
        <v>8.0508353798690799E-3</v>
      </c>
      <c r="F7" s="3">
        <v>0.77987123454604157</v>
      </c>
      <c r="G7" s="3">
        <v>0.83110409757841808</v>
      </c>
      <c r="J7" s="58" t="s">
        <v>760</v>
      </c>
      <c r="K7" s="58" t="s">
        <v>761</v>
      </c>
      <c r="L7" s="65">
        <v>762050</v>
      </c>
      <c r="M7" s="65">
        <v>6585.5035912702288</v>
      </c>
      <c r="N7" s="66">
        <f>Table14[[#This Row],[Cases (general)]]/Table14[[#This Row],[Population (16+) mid-year 2015]]*100</f>
        <v>0.86418261154389187</v>
      </c>
    </row>
    <row r="8" spans="1:14" x14ac:dyDescent="0.75">
      <c r="A8" t="s">
        <v>762</v>
      </c>
      <c r="B8" t="s">
        <v>1357</v>
      </c>
      <c r="C8" s="2">
        <v>211119</v>
      </c>
      <c r="D8" s="2">
        <v>1792.7406509364378</v>
      </c>
      <c r="E8" s="3">
        <v>8.4916120810369401E-3</v>
      </c>
      <c r="F8" s="3">
        <v>0.834573312192052</v>
      </c>
      <c r="G8" s="3">
        <v>0.86400187099944492</v>
      </c>
      <c r="J8" s="58" t="s">
        <v>763</v>
      </c>
      <c r="K8" s="58" t="s">
        <v>764</v>
      </c>
      <c r="L8" s="65">
        <v>375067</v>
      </c>
      <c r="M8" s="65">
        <v>3188.186560792115</v>
      </c>
      <c r="N8" s="66">
        <f>Table14[[#This Row],[Cases (general)]]/Table14[[#This Row],[Population (16+) mid-year 2015]]*100</f>
        <v>0.85003121063493059</v>
      </c>
    </row>
    <row r="9" spans="1:14" x14ac:dyDescent="0.75">
      <c r="A9" t="s">
        <v>765</v>
      </c>
      <c r="B9" t="s">
        <v>1358</v>
      </c>
      <c r="C9" s="2">
        <v>222325</v>
      </c>
      <c r="D9" s="2">
        <v>1882.3222828717721</v>
      </c>
      <c r="E9" s="3">
        <v>8.4665345007163932E-3</v>
      </c>
      <c r="F9" s="3">
        <v>0.83323317059879831</v>
      </c>
      <c r="G9" s="3">
        <v>0.86028800506360059</v>
      </c>
      <c r="J9" s="58" t="s">
        <v>766</v>
      </c>
      <c r="K9" s="58" t="s">
        <v>767</v>
      </c>
      <c r="L9" s="65">
        <v>426023</v>
      </c>
      <c r="M9" s="65">
        <v>3350.7350142262903</v>
      </c>
      <c r="N9" s="66">
        <f>Table14[[#This Row],[Cases (general)]]/Table14[[#This Row],[Population (16+) mid-year 2015]]*100</f>
        <v>0.78651505064897687</v>
      </c>
    </row>
    <row r="10" spans="1:14" x14ac:dyDescent="0.75">
      <c r="A10" t="s">
        <v>768</v>
      </c>
      <c r="B10" t="s">
        <v>1359</v>
      </c>
      <c r="C10" s="2">
        <v>95517</v>
      </c>
      <c r="D10" s="2">
        <v>844.53987664475505</v>
      </c>
      <c r="E10" s="3">
        <v>8.8417755650277447E-3</v>
      </c>
      <c r="F10" s="3">
        <v>0.87060104843095409</v>
      </c>
      <c r="G10" s="3">
        <v>0.89796386433812525</v>
      </c>
      <c r="J10" s="58" t="s">
        <v>769</v>
      </c>
      <c r="K10" s="58" t="s">
        <v>770</v>
      </c>
      <c r="L10" s="65">
        <v>998822</v>
      </c>
      <c r="M10" s="65">
        <v>7893.9902521855247</v>
      </c>
      <c r="N10" s="66">
        <f>Table14[[#This Row],[Cases (general)]]/Table14[[#This Row],[Population (16+) mid-year 2015]]*100</f>
        <v>0.7903300339986028</v>
      </c>
    </row>
    <row r="11" spans="1:14" x14ac:dyDescent="0.75">
      <c r="A11" t="s">
        <v>771</v>
      </c>
      <c r="B11" t="s">
        <v>1360</v>
      </c>
      <c r="C11" s="2">
        <v>172566</v>
      </c>
      <c r="D11" s="2">
        <v>1396.0415784571628</v>
      </c>
      <c r="E11" s="3">
        <v>8.0898993918684034E-3</v>
      </c>
      <c r="F11" s="3">
        <v>0.79671066328828688</v>
      </c>
      <c r="G11" s="3">
        <v>0.82145690188112774</v>
      </c>
      <c r="J11" s="58" t="s">
        <v>773</v>
      </c>
      <c r="K11" s="58" t="s">
        <v>774</v>
      </c>
      <c r="L11" s="65">
        <v>135114</v>
      </c>
      <c r="M11" s="65">
        <v>1166.3179721336644</v>
      </c>
      <c r="N11" s="66">
        <f>Table14[[#This Row],[Cases (general)]]/Table14[[#This Row],[Population (16+) mid-year 2015]]*100</f>
        <v>0.86321030547068733</v>
      </c>
    </row>
    <row r="12" spans="1:14" x14ac:dyDescent="0.75">
      <c r="A12" t="s">
        <v>775</v>
      </c>
      <c r="B12" t="s">
        <v>1361</v>
      </c>
      <c r="C12" s="2">
        <v>375067</v>
      </c>
      <c r="D12" s="2">
        <v>3188.186560792115</v>
      </c>
      <c r="E12" s="3">
        <v>8.5003121063493055E-3</v>
      </c>
      <c r="F12" s="3">
        <v>0.83456820602743009</v>
      </c>
      <c r="G12" s="3">
        <v>0.86577821476828309</v>
      </c>
      <c r="J12" s="58" t="s">
        <v>776</v>
      </c>
      <c r="K12" s="58" t="s">
        <v>777</v>
      </c>
      <c r="L12" s="65">
        <v>144770</v>
      </c>
      <c r="M12" s="65">
        <v>1279.1325341503493</v>
      </c>
      <c r="N12" s="66">
        <f>Table14[[#This Row],[Cases (general)]]/Table14[[#This Row],[Population (16+) mid-year 2015]]*100</f>
        <v>0.88356188032765715</v>
      </c>
    </row>
    <row r="13" spans="1:14" x14ac:dyDescent="0.75">
      <c r="A13" t="s">
        <v>778</v>
      </c>
      <c r="B13" t="s">
        <v>1362</v>
      </c>
      <c r="C13" s="2">
        <v>188585</v>
      </c>
      <c r="D13" s="2">
        <v>1617.7030049397006</v>
      </c>
      <c r="E13" s="3">
        <v>8.5781106924713024E-3</v>
      </c>
      <c r="F13" s="3">
        <v>0.84194189314256407</v>
      </c>
      <c r="G13" s="3">
        <v>0.8739767160727212</v>
      </c>
      <c r="J13" s="58" t="s">
        <v>780</v>
      </c>
      <c r="K13" s="58" t="s">
        <v>781</v>
      </c>
      <c r="L13" s="65">
        <v>242755</v>
      </c>
      <c r="M13" s="65">
        <v>2035.8413302621027</v>
      </c>
      <c r="N13" s="66">
        <f>Table14[[#This Row],[Cases (general)]]/Table14[[#This Row],[Population (16+) mid-year 2015]]*100</f>
        <v>0.83864032883446382</v>
      </c>
    </row>
    <row r="14" spans="1:14" x14ac:dyDescent="0.75">
      <c r="A14" t="s">
        <v>782</v>
      </c>
      <c r="B14" t="s">
        <v>1363</v>
      </c>
      <c r="C14" s="2">
        <v>598002</v>
      </c>
      <c r="D14" s="2">
        <v>4610.2875177977903</v>
      </c>
      <c r="E14" s="3">
        <v>7.709485115096254E-3</v>
      </c>
      <c r="F14" s="3">
        <v>0.75565679562352162</v>
      </c>
      <c r="G14" s="3">
        <v>0.78654722302770375</v>
      </c>
      <c r="J14" s="58" t="s">
        <v>784</v>
      </c>
      <c r="K14" s="58" t="s">
        <v>785</v>
      </c>
      <c r="L14" s="65">
        <v>488124</v>
      </c>
      <c r="M14" s="65">
        <v>4222.5025374099941</v>
      </c>
      <c r="N14" s="66">
        <f>Table14[[#This Row],[Cases (general)]]/Table14[[#This Row],[Population (16+) mid-year 2015]]*100</f>
        <v>0.86504710635207316</v>
      </c>
    </row>
    <row r="15" spans="1:14" x14ac:dyDescent="0.75">
      <c r="A15" t="s">
        <v>786</v>
      </c>
      <c r="B15" t="s">
        <v>787</v>
      </c>
      <c r="C15" s="2">
        <v>201557</v>
      </c>
      <c r="D15" s="2">
        <v>1511.152834814038</v>
      </c>
      <c r="E15" s="3">
        <v>7.4973969389008467E-3</v>
      </c>
      <c r="F15" s="3">
        <v>0.72286742262715742</v>
      </c>
      <c r="G15" s="3">
        <v>0.77760310520826748</v>
      </c>
      <c r="J15" s="58" t="s">
        <v>788</v>
      </c>
      <c r="K15" s="58" t="s">
        <v>789</v>
      </c>
      <c r="L15" s="65">
        <v>298473</v>
      </c>
      <c r="M15" s="65">
        <v>2173.4167807541398</v>
      </c>
      <c r="N15" s="66">
        <f>Table14[[#This Row],[Cases (general)]]/Table14[[#This Row],[Population (16+) mid-year 2015]]*100</f>
        <v>0.72817868978237221</v>
      </c>
    </row>
    <row r="16" spans="1:14" x14ac:dyDescent="0.75">
      <c r="A16" t="s">
        <v>790</v>
      </c>
      <c r="B16" t="s">
        <v>1364</v>
      </c>
      <c r="C16" s="2">
        <v>135114</v>
      </c>
      <c r="D16" s="2">
        <v>1166.3179721336644</v>
      </c>
      <c r="E16" s="3">
        <v>8.6321030547068731E-3</v>
      </c>
      <c r="F16" s="3">
        <v>0.83052685716410657</v>
      </c>
      <c r="G16" s="3">
        <v>0.89716829884615901</v>
      </c>
      <c r="J16" s="58" t="s">
        <v>791</v>
      </c>
      <c r="K16" s="58" t="s">
        <v>792</v>
      </c>
      <c r="L16" s="65">
        <v>264248</v>
      </c>
      <c r="M16" s="65">
        <v>1798.9467452180402</v>
      </c>
      <c r="N16" s="66">
        <f>Table14[[#This Row],[Cases (general)]]/Table14[[#This Row],[Population (16+) mid-year 2015]]*100</f>
        <v>0.68077970134799137</v>
      </c>
    </row>
    <row r="17" spans="1:14" x14ac:dyDescent="0.75">
      <c r="A17" t="s">
        <v>793</v>
      </c>
      <c r="B17" t="s">
        <v>1365</v>
      </c>
      <c r="C17" s="2">
        <v>144770</v>
      </c>
      <c r="D17" s="2">
        <v>1279.1325341503493</v>
      </c>
      <c r="E17" s="3">
        <v>8.8356188032765719E-3</v>
      </c>
      <c r="F17" s="3">
        <v>0.86878658070166304</v>
      </c>
      <c r="G17" s="3">
        <v>0.8985861830951446</v>
      </c>
      <c r="J17" s="58" t="s">
        <v>794</v>
      </c>
      <c r="K17" s="58" t="s">
        <v>795</v>
      </c>
      <c r="L17" s="65">
        <v>807704</v>
      </c>
      <c r="M17" s="65">
        <v>6336.1806693628632</v>
      </c>
      <c r="N17" s="66">
        <f>Table14[[#This Row],[Cases (general)]]/Table14[[#This Row],[Population (16+) mid-year 2015]]*100</f>
        <v>0.78446815533448677</v>
      </c>
    </row>
    <row r="18" spans="1:14" x14ac:dyDescent="0.75">
      <c r="A18" t="s">
        <v>796</v>
      </c>
      <c r="B18" t="s">
        <v>1366</v>
      </c>
      <c r="C18" s="2">
        <v>242755</v>
      </c>
      <c r="D18" s="2">
        <v>2035.8413302621027</v>
      </c>
      <c r="E18" s="3">
        <v>8.3864032883446387E-3</v>
      </c>
      <c r="F18" s="3">
        <v>0.81748648782110056</v>
      </c>
      <c r="G18" s="3">
        <v>0.8603368129208252</v>
      </c>
      <c r="J18" s="58" t="s">
        <v>797</v>
      </c>
      <c r="K18" s="58" t="s">
        <v>798</v>
      </c>
      <c r="L18" s="65">
        <v>439770</v>
      </c>
      <c r="M18" s="65">
        <v>3947.3418264750735</v>
      </c>
      <c r="N18" s="66">
        <f>Table14[[#This Row],[Cases (general)]]/Table14[[#This Row],[Population (16+) mid-year 2015]]*100</f>
        <v>0.89759233837575847</v>
      </c>
    </row>
    <row r="19" spans="1:14" x14ac:dyDescent="0.75">
      <c r="A19" t="s">
        <v>799</v>
      </c>
      <c r="B19" t="s">
        <v>1367</v>
      </c>
      <c r="C19" s="2">
        <v>113575</v>
      </c>
      <c r="D19" s="2">
        <v>900.11217629420617</v>
      </c>
      <c r="E19" s="3">
        <v>7.9252667954585621E-3</v>
      </c>
      <c r="F19" s="3">
        <v>0.77960323578589497</v>
      </c>
      <c r="G19" s="3">
        <v>0.80566261504234449</v>
      </c>
      <c r="J19" s="58" t="s">
        <v>801</v>
      </c>
      <c r="K19" s="58" t="s">
        <v>802</v>
      </c>
      <c r="L19" s="65">
        <v>161789</v>
      </c>
      <c r="M19" s="65">
        <v>1371.5845717590544</v>
      </c>
      <c r="N19" s="66">
        <f>Table14[[#This Row],[Cases (general)]]/Table14[[#This Row],[Population (16+) mid-year 2015]]*100</f>
        <v>0.8477613260228164</v>
      </c>
    </row>
    <row r="20" spans="1:14" x14ac:dyDescent="0.75">
      <c r="A20" t="s">
        <v>803</v>
      </c>
      <c r="B20" t="s">
        <v>1368</v>
      </c>
      <c r="C20" s="2">
        <v>89561</v>
      </c>
      <c r="D20" s="2">
        <v>567.86149484668863</v>
      </c>
      <c r="E20" s="3">
        <v>6.340499713566046E-3</v>
      </c>
      <c r="F20" s="3">
        <v>0.59193056414737366</v>
      </c>
      <c r="G20" s="3">
        <v>0.67914595128683886</v>
      </c>
      <c r="J20" s="58" t="s">
        <v>805</v>
      </c>
      <c r="K20" s="58" t="s">
        <v>806</v>
      </c>
      <c r="L20" s="65">
        <v>177922</v>
      </c>
      <c r="M20" s="65">
        <v>1551.1530734336393</v>
      </c>
      <c r="N20" s="66">
        <f>Table14[[#This Row],[Cases (general)]]/Table14[[#This Row],[Population (16+) mid-year 2015]]*100</f>
        <v>0.87181634279832698</v>
      </c>
    </row>
    <row r="21" spans="1:14" x14ac:dyDescent="0.75">
      <c r="A21" t="s">
        <v>807</v>
      </c>
      <c r="B21" t="s">
        <v>1369</v>
      </c>
      <c r="C21" s="2">
        <v>268358</v>
      </c>
      <c r="D21" s="2">
        <v>2384.3659401908171</v>
      </c>
      <c r="E21" s="3">
        <v>8.8850190424388954E-3</v>
      </c>
      <c r="F21" s="3">
        <v>0.86027673099285362</v>
      </c>
      <c r="G21" s="3">
        <v>0.91764455721908578</v>
      </c>
      <c r="J21" s="58" t="s">
        <v>809</v>
      </c>
      <c r="K21" s="58" t="s">
        <v>810</v>
      </c>
      <c r="L21" s="65">
        <v>756177</v>
      </c>
      <c r="M21" s="65">
        <v>6025.0037210280452</v>
      </c>
      <c r="N21" s="66">
        <f>Table14[[#This Row],[Cases (general)]]/Table14[[#This Row],[Population (16+) mid-year 2015]]*100</f>
        <v>0.79677161842109001</v>
      </c>
    </row>
    <row r="22" spans="1:14" x14ac:dyDescent="0.75">
      <c r="A22" t="s">
        <v>811</v>
      </c>
      <c r="B22" t="s">
        <v>1370</v>
      </c>
      <c r="C22" s="2">
        <v>298473</v>
      </c>
      <c r="D22" s="2">
        <v>2173.4167807541398</v>
      </c>
      <c r="E22" s="3">
        <v>7.2817868978237218E-3</v>
      </c>
      <c r="F22" s="3">
        <v>0.69367803310229526</v>
      </c>
      <c r="G22" s="3">
        <v>0.76438205765800038</v>
      </c>
      <c r="J22" s="58" t="s">
        <v>812</v>
      </c>
      <c r="K22" s="58" t="s">
        <v>813</v>
      </c>
      <c r="L22" s="65">
        <v>111082</v>
      </c>
      <c r="M22" s="65">
        <v>934.25916156023209</v>
      </c>
      <c r="N22" s="66">
        <f>Table14[[#This Row],[Cases (general)]]/Table14[[#This Row],[Population (16+) mid-year 2015]]*100</f>
        <v>0.84105360144778818</v>
      </c>
    </row>
    <row r="23" spans="1:14" x14ac:dyDescent="0.75">
      <c r="A23" t="s">
        <v>814</v>
      </c>
      <c r="B23" t="s">
        <v>1371</v>
      </c>
      <c r="C23" s="2">
        <v>264248</v>
      </c>
      <c r="D23" s="2">
        <v>1798.9467452180402</v>
      </c>
      <c r="E23" s="3">
        <v>6.8077970134799133E-3</v>
      </c>
      <c r="F23" s="3">
        <v>0.66902447991047609</v>
      </c>
      <c r="G23" s="3">
        <v>0.69274002965870296</v>
      </c>
      <c r="J23" s="58" t="s">
        <v>816</v>
      </c>
      <c r="K23" s="58" t="s">
        <v>817</v>
      </c>
      <c r="L23" s="65">
        <v>154250</v>
      </c>
      <c r="M23" s="65">
        <v>1473.6785090902811</v>
      </c>
      <c r="N23" s="66">
        <f>Table14[[#This Row],[Cases (general)]]/Table14[[#This Row],[Population (16+) mid-year 2015]]*100</f>
        <v>0.95538315013956632</v>
      </c>
    </row>
    <row r="24" spans="1:14" x14ac:dyDescent="0.75">
      <c r="A24" t="s">
        <v>818</v>
      </c>
      <c r="B24" t="s">
        <v>1372</v>
      </c>
      <c r="C24" s="2">
        <v>410912</v>
      </c>
      <c r="D24" s="2">
        <v>2834.2318265238177</v>
      </c>
      <c r="E24" s="3">
        <v>6.8974180031827195E-3</v>
      </c>
      <c r="F24" s="3">
        <v>0.67664641332670405</v>
      </c>
      <c r="G24" s="3">
        <v>0.70308883310581127</v>
      </c>
      <c r="J24" s="58" t="s">
        <v>820</v>
      </c>
      <c r="K24" s="58" t="s">
        <v>821</v>
      </c>
      <c r="L24" s="65">
        <v>184559</v>
      </c>
      <c r="M24" s="65">
        <v>1148.6184330002063</v>
      </c>
      <c r="N24" s="66">
        <f>Table14[[#This Row],[Cases (general)]]/Table14[[#This Row],[Population (16+) mid-year 2015]]*100</f>
        <v>0.6223583965020435</v>
      </c>
    </row>
    <row r="25" spans="1:14" x14ac:dyDescent="0.75">
      <c r="A25" t="s">
        <v>822</v>
      </c>
      <c r="B25" t="s">
        <v>1373</v>
      </c>
      <c r="C25" s="2">
        <v>275987</v>
      </c>
      <c r="D25" s="2">
        <v>2411.4556926271875</v>
      </c>
      <c r="E25" s="3">
        <v>8.7375698588237401E-3</v>
      </c>
      <c r="F25" s="3">
        <v>0.85937939425926002</v>
      </c>
      <c r="G25" s="3">
        <v>0.88837296211463024</v>
      </c>
      <c r="J25" s="58" t="s">
        <v>824</v>
      </c>
      <c r="K25" s="58" t="s">
        <v>825</v>
      </c>
      <c r="L25" s="65">
        <v>626306</v>
      </c>
      <c r="M25" s="65">
        <v>5498.460123265676</v>
      </c>
      <c r="N25" s="66">
        <f>Table14[[#This Row],[Cases (general)]]/Table14[[#This Row],[Population (16+) mid-year 2015]]*100</f>
        <v>0.87791911992950344</v>
      </c>
    </row>
    <row r="26" spans="1:14" x14ac:dyDescent="0.75">
      <c r="A26" t="s">
        <v>826</v>
      </c>
      <c r="B26" t="s">
        <v>1374</v>
      </c>
      <c r="C26" s="2">
        <v>161789</v>
      </c>
      <c r="D26" s="2">
        <v>1371.5845717590544</v>
      </c>
      <c r="E26" s="3">
        <v>8.4776132602281638E-3</v>
      </c>
      <c r="F26" s="3">
        <v>0.83104148767352704</v>
      </c>
      <c r="G26" s="3">
        <v>0.86481461958898653</v>
      </c>
      <c r="J26" s="58" t="s">
        <v>827</v>
      </c>
      <c r="K26" s="58" t="s">
        <v>828</v>
      </c>
      <c r="L26" s="65">
        <v>147935</v>
      </c>
      <c r="M26" s="65">
        <v>1269.2700212894904</v>
      </c>
      <c r="N26" s="66">
        <f>Table14[[#This Row],[Cases (general)]]/Table14[[#This Row],[Population (16+) mid-year 2015]]*100</f>
        <v>0.8579916999286783</v>
      </c>
    </row>
    <row r="27" spans="1:14" x14ac:dyDescent="0.75">
      <c r="A27" t="s">
        <v>829</v>
      </c>
      <c r="B27" t="s">
        <v>1375</v>
      </c>
      <c r="C27" s="2">
        <v>177922</v>
      </c>
      <c r="D27" s="2">
        <v>1551.1530734336393</v>
      </c>
      <c r="E27" s="3">
        <v>8.7181634279832696E-3</v>
      </c>
      <c r="F27" s="3">
        <v>0.854037615641425</v>
      </c>
      <c r="G27" s="3">
        <v>0.88996185226438529</v>
      </c>
      <c r="J27" s="58" t="s">
        <v>830</v>
      </c>
      <c r="K27" s="58" t="s">
        <v>831</v>
      </c>
      <c r="L27" s="65">
        <v>239119</v>
      </c>
      <c r="M27" s="65">
        <v>1353.7925977349662</v>
      </c>
      <c r="N27" s="66">
        <f>Table14[[#This Row],[Cases (general)]]/Table14[[#This Row],[Population (16+) mid-year 2015]]*100</f>
        <v>0.5661585226330681</v>
      </c>
    </row>
    <row r="28" spans="1:14" x14ac:dyDescent="0.75">
      <c r="A28" t="s">
        <v>832</v>
      </c>
      <c r="B28" t="s">
        <v>1376</v>
      </c>
      <c r="C28" s="2">
        <v>756177</v>
      </c>
      <c r="D28" s="2">
        <v>6025.0037210280452</v>
      </c>
      <c r="E28" s="3">
        <v>7.9677161842108997E-3</v>
      </c>
      <c r="F28" s="3">
        <v>0.78296950029016588</v>
      </c>
      <c r="G28" s="3">
        <v>0.81081505078647376</v>
      </c>
      <c r="J28" s="58" t="s">
        <v>833</v>
      </c>
      <c r="K28" s="58" t="s">
        <v>834</v>
      </c>
      <c r="L28" s="65">
        <v>456315</v>
      </c>
      <c r="M28" s="65">
        <v>3874.774911829395</v>
      </c>
      <c r="N28" s="66">
        <f>Table14[[#This Row],[Cases (general)]]/Table14[[#This Row],[Population (16+) mid-year 2015]]*100</f>
        <v>0.84914476005158601</v>
      </c>
    </row>
    <row r="29" spans="1:14" x14ac:dyDescent="0.75">
      <c r="A29" t="s">
        <v>835</v>
      </c>
      <c r="B29" t="s">
        <v>1377</v>
      </c>
      <c r="C29" s="2">
        <v>225709</v>
      </c>
      <c r="D29" s="2">
        <v>1386.8531958480496</v>
      </c>
      <c r="E29" s="3">
        <v>6.1444301992745068E-3</v>
      </c>
      <c r="F29" s="3">
        <v>0.5966597445992966</v>
      </c>
      <c r="G29" s="3">
        <v>0.63275294687625872</v>
      </c>
      <c r="J29" s="58" t="s">
        <v>837</v>
      </c>
      <c r="K29" s="58" t="s">
        <v>838</v>
      </c>
      <c r="L29" s="65">
        <v>397281</v>
      </c>
      <c r="M29" s="65">
        <v>3054.0146176677645</v>
      </c>
      <c r="N29" s="66">
        <f>Table14[[#This Row],[Cases (general)]]/Table14[[#This Row],[Population (16+) mid-year 2015]]*100</f>
        <v>0.76872909040899629</v>
      </c>
    </row>
    <row r="30" spans="1:14" x14ac:dyDescent="0.75">
      <c r="A30" t="s">
        <v>839</v>
      </c>
      <c r="B30" t="s">
        <v>1378</v>
      </c>
      <c r="C30" s="2">
        <v>111082</v>
      </c>
      <c r="D30" s="2">
        <v>934.25916156023209</v>
      </c>
      <c r="E30" s="3">
        <v>8.4105360144778821E-3</v>
      </c>
      <c r="F30" s="3">
        <v>0.82947277078164461</v>
      </c>
      <c r="G30" s="3">
        <v>0.85279472952960766</v>
      </c>
      <c r="J30" s="58" t="s">
        <v>840</v>
      </c>
      <c r="K30" s="58" t="s">
        <v>841</v>
      </c>
      <c r="L30" s="65">
        <v>861263</v>
      </c>
      <c r="M30" s="65">
        <v>7537.4976790951841</v>
      </c>
      <c r="N30" s="66">
        <f>Table14[[#This Row],[Cases (general)]]/Table14[[#This Row],[Population (16+) mid-year 2015]]*100</f>
        <v>0.87516794278811283</v>
      </c>
    </row>
    <row r="31" spans="1:14" x14ac:dyDescent="0.75">
      <c r="A31" t="s">
        <v>842</v>
      </c>
      <c r="B31" t="s">
        <v>1379</v>
      </c>
      <c r="C31" s="2">
        <v>183955</v>
      </c>
      <c r="D31" s="2">
        <v>1572.2444015581109</v>
      </c>
      <c r="E31" s="3">
        <v>8.546896803881987E-3</v>
      </c>
      <c r="F31" s="3">
        <v>0.83962685357143152</v>
      </c>
      <c r="G31" s="3">
        <v>0.87002036197643429</v>
      </c>
      <c r="J31" s="58" t="s">
        <v>844</v>
      </c>
      <c r="K31" s="58" t="s">
        <v>845</v>
      </c>
      <c r="L31" s="65">
        <v>999127</v>
      </c>
      <c r="M31" s="65">
        <v>9381.9061895834948</v>
      </c>
      <c r="N31" s="66">
        <f>Table14[[#This Row],[Cases (general)]]/Table14[[#This Row],[Population (16+) mid-year 2015]]*100</f>
        <v>0.93901037501573825</v>
      </c>
    </row>
    <row r="32" spans="1:14" x14ac:dyDescent="0.75">
      <c r="A32" t="s">
        <v>846</v>
      </c>
      <c r="B32" t="s">
        <v>1380</v>
      </c>
      <c r="C32" s="2">
        <v>154250</v>
      </c>
      <c r="D32" s="2">
        <v>1473.6785090902811</v>
      </c>
      <c r="E32" s="3">
        <v>9.5538315013956633E-3</v>
      </c>
      <c r="F32" s="3">
        <v>0.94070178669735904</v>
      </c>
      <c r="G32" s="3">
        <v>0.97029139864278702</v>
      </c>
      <c r="J32" s="58" t="s">
        <v>847</v>
      </c>
      <c r="K32" s="58" t="s">
        <v>848</v>
      </c>
      <c r="L32" s="65">
        <v>257700</v>
      </c>
      <c r="M32" s="65">
        <v>2207.7513870886692</v>
      </c>
      <c r="N32" s="66">
        <f>Table14[[#This Row],[Cases (general)]]/Table14[[#This Row],[Population (16+) mid-year 2015]]*100</f>
        <v>0.85671377069797017</v>
      </c>
    </row>
    <row r="33" spans="1:14" x14ac:dyDescent="0.75">
      <c r="A33" t="s">
        <v>849</v>
      </c>
      <c r="B33" t="s">
        <v>1381</v>
      </c>
      <c r="C33" s="2">
        <v>184559</v>
      </c>
      <c r="D33" s="2">
        <v>1148.6184330002063</v>
      </c>
      <c r="E33" s="3">
        <v>6.2235839650204346E-3</v>
      </c>
      <c r="F33" s="3">
        <v>0.60310621904050432</v>
      </c>
      <c r="G33" s="3">
        <v>0.64222116545293617</v>
      </c>
      <c r="J33" s="58" t="s">
        <v>850</v>
      </c>
      <c r="K33" s="58" t="s">
        <v>851</v>
      </c>
      <c r="L33" s="65">
        <v>667118</v>
      </c>
      <c r="M33" s="65">
        <v>6344.2972629970373</v>
      </c>
      <c r="N33" s="66">
        <f>Table14[[#This Row],[Cases (general)]]/Table14[[#This Row],[Population (16+) mid-year 2015]]*100</f>
        <v>0.95100076193372651</v>
      </c>
    </row>
    <row r="34" spans="1:14" x14ac:dyDescent="0.75">
      <c r="A34" t="s">
        <v>852</v>
      </c>
      <c r="B34" t="s">
        <v>1382</v>
      </c>
      <c r="C34" s="2">
        <v>182831</v>
      </c>
      <c r="D34" s="2">
        <v>1134.3628444984729</v>
      </c>
      <c r="E34" s="3">
        <v>6.2044338460024448E-3</v>
      </c>
      <c r="F34" s="3">
        <v>0.59542312290601207</v>
      </c>
      <c r="G34" s="3">
        <v>0.64650818420434486</v>
      </c>
      <c r="J34" s="58" t="s">
        <v>854</v>
      </c>
      <c r="K34" s="58" t="s">
        <v>855</v>
      </c>
      <c r="L34" s="65">
        <v>261038</v>
      </c>
      <c r="M34" s="65">
        <v>2381.9295069199948</v>
      </c>
      <c r="N34" s="66">
        <f>Table14[[#This Row],[Cases (general)]]/Table14[[#This Row],[Population (16+) mid-year 2015]]*100</f>
        <v>0.912483817267982</v>
      </c>
    </row>
    <row r="35" spans="1:14" x14ac:dyDescent="0.75">
      <c r="A35" t="s">
        <v>856</v>
      </c>
      <c r="B35" t="s">
        <v>1383</v>
      </c>
      <c r="C35" s="2">
        <v>271615</v>
      </c>
      <c r="D35" s="2">
        <v>2492.265296534662</v>
      </c>
      <c r="E35" s="3">
        <v>9.1757277636900104E-3</v>
      </c>
      <c r="F35" s="3">
        <v>0.89714236332722375</v>
      </c>
      <c r="G35" s="3">
        <v>0.9384640406287017</v>
      </c>
      <c r="J35" s="58" t="s">
        <v>858</v>
      </c>
      <c r="K35" s="58" t="s">
        <v>859</v>
      </c>
      <c r="L35" s="65">
        <v>342541</v>
      </c>
      <c r="M35" s="65">
        <v>2507.4746770907636</v>
      </c>
      <c r="N35" s="66">
        <f>Table14[[#This Row],[Cases (general)]]/Table14[[#This Row],[Population (16+) mid-year 2015]]*100</f>
        <v>0.73202176588810208</v>
      </c>
    </row>
    <row r="36" spans="1:14" x14ac:dyDescent="0.75">
      <c r="A36" t="s">
        <v>860</v>
      </c>
      <c r="B36" t="s">
        <v>1384</v>
      </c>
      <c r="C36" s="2">
        <v>147935</v>
      </c>
      <c r="D36" s="2">
        <v>1269.2700212894904</v>
      </c>
      <c r="E36" s="3">
        <v>8.5799169992867835E-3</v>
      </c>
      <c r="F36" s="3">
        <v>0.84332835083671498</v>
      </c>
      <c r="G36" s="3">
        <v>0.87290776312820995</v>
      </c>
      <c r="J36" s="58" t="s">
        <v>861</v>
      </c>
      <c r="K36" s="58" t="s">
        <v>862</v>
      </c>
      <c r="L36" s="65">
        <v>479374</v>
      </c>
      <c r="M36" s="65">
        <v>3921.8896935067846</v>
      </c>
      <c r="N36" s="66">
        <f>Table14[[#This Row],[Cases (general)]]/Table14[[#This Row],[Population (16+) mid-year 2015]]*100</f>
        <v>0.81812732720314085</v>
      </c>
    </row>
    <row r="37" spans="1:14" x14ac:dyDescent="0.75">
      <c r="A37" t="s">
        <v>863</v>
      </c>
      <c r="B37" t="s">
        <v>1385</v>
      </c>
      <c r="C37" s="2">
        <v>239119</v>
      </c>
      <c r="D37" s="2">
        <v>1353.7925977349662</v>
      </c>
      <c r="E37" s="3">
        <v>5.661585226330681E-3</v>
      </c>
      <c r="F37" s="3">
        <v>0.54699645930087837</v>
      </c>
      <c r="G37" s="3">
        <v>0.58598790505472076</v>
      </c>
      <c r="J37" s="58" t="s">
        <v>864</v>
      </c>
      <c r="K37" s="58" t="s">
        <v>865</v>
      </c>
      <c r="L37" s="65">
        <v>359442</v>
      </c>
      <c r="M37" s="65">
        <v>2849.9362140566145</v>
      </c>
      <c r="N37" s="66">
        <f>Table14[[#This Row],[Cases (general)]]/Table14[[#This Row],[Population (16+) mid-year 2015]]*100</f>
        <v>0.79287790910817724</v>
      </c>
    </row>
    <row r="38" spans="1:14" x14ac:dyDescent="0.75">
      <c r="A38" t="s">
        <v>866</v>
      </c>
      <c r="B38" t="s">
        <v>1386</v>
      </c>
      <c r="C38" s="2">
        <v>424725</v>
      </c>
      <c r="D38" s="2">
        <v>4193.9998068066607</v>
      </c>
      <c r="E38" s="3">
        <v>9.8746243023289434E-3</v>
      </c>
      <c r="F38" s="3">
        <v>0.97265779664305185</v>
      </c>
      <c r="G38" s="3">
        <v>1.002490121063943</v>
      </c>
      <c r="J38" s="58" t="s">
        <v>868</v>
      </c>
      <c r="K38" s="58" t="s">
        <v>869</v>
      </c>
      <c r="L38" s="65">
        <v>304761</v>
      </c>
      <c r="M38" s="65">
        <v>2679.3346375396172</v>
      </c>
      <c r="N38" s="66">
        <f>Table14[[#This Row],[Cases (general)]]/Table14[[#This Row],[Population (16+) mid-year 2015]]*100</f>
        <v>0.87915928794682296</v>
      </c>
    </row>
    <row r="39" spans="1:14" x14ac:dyDescent="0.75">
      <c r="A39" t="s">
        <v>870</v>
      </c>
      <c r="B39" t="s">
        <v>1387</v>
      </c>
      <c r="C39" s="2">
        <v>59396</v>
      </c>
      <c r="D39" s="2">
        <v>440.18389044011457</v>
      </c>
      <c r="E39" s="3">
        <v>7.4110022634540128E-3</v>
      </c>
      <c r="F39" s="3">
        <v>0.72919379364137449</v>
      </c>
      <c r="G39" s="3">
        <v>0.75319959477973841</v>
      </c>
      <c r="J39" s="58" t="s">
        <v>872</v>
      </c>
      <c r="K39" s="58" t="s">
        <v>873</v>
      </c>
      <c r="L39" s="65">
        <v>269183</v>
      </c>
      <c r="M39" s="65">
        <v>2458.3095694773538</v>
      </c>
      <c r="N39" s="66">
        <f>Table14[[#This Row],[Cases (general)]]/Table14[[#This Row],[Population (16+) mid-year 2015]]*100</f>
        <v>0.91324844788762805</v>
      </c>
    </row>
    <row r="40" spans="1:14" x14ac:dyDescent="0.75">
      <c r="A40" t="s">
        <v>874</v>
      </c>
      <c r="B40" t="s">
        <v>1388</v>
      </c>
      <c r="C40" s="2">
        <v>397281</v>
      </c>
      <c r="D40" s="2">
        <v>3054.0146176677645</v>
      </c>
      <c r="E40" s="3">
        <v>7.6872909040899629E-3</v>
      </c>
      <c r="F40" s="3">
        <v>0.74937802184359747</v>
      </c>
      <c r="G40" s="3">
        <v>0.78857588825444658</v>
      </c>
      <c r="J40" s="58" t="s">
        <v>875</v>
      </c>
      <c r="K40" s="58" t="s">
        <v>876</v>
      </c>
      <c r="L40" s="65">
        <v>256320</v>
      </c>
      <c r="M40" s="65">
        <v>2465.6780272937722</v>
      </c>
      <c r="N40" s="66">
        <f>Table14[[#This Row],[Cases (general)]]/Table14[[#This Row],[Population (16+) mid-year 2015]]*100</f>
        <v>0.96195303811398725</v>
      </c>
    </row>
    <row r="41" spans="1:14" x14ac:dyDescent="0.75">
      <c r="A41" t="s">
        <v>877</v>
      </c>
      <c r="B41" t="s">
        <v>1389</v>
      </c>
      <c r="C41" s="2">
        <v>105092</v>
      </c>
      <c r="D41" s="2">
        <v>822.37656747846484</v>
      </c>
      <c r="E41" s="3">
        <v>7.8253013310096379E-3</v>
      </c>
      <c r="F41" s="3">
        <v>0.76485687631816235</v>
      </c>
      <c r="G41" s="3">
        <v>0.80060846446507394</v>
      </c>
      <c r="J41" s="58" t="s">
        <v>879</v>
      </c>
      <c r="K41" s="58" t="s">
        <v>880</v>
      </c>
      <c r="L41" s="65">
        <v>113469</v>
      </c>
      <c r="M41" s="65">
        <v>1009.6195317716339</v>
      </c>
      <c r="N41" s="66">
        <f>Table14[[#This Row],[Cases (general)]]/Table14[[#This Row],[Population (16+) mid-year 2015]]*100</f>
        <v>0.88977564953567401</v>
      </c>
    </row>
    <row r="42" spans="1:14" x14ac:dyDescent="0.75">
      <c r="A42" t="s">
        <v>881</v>
      </c>
      <c r="B42" t="s">
        <v>1390</v>
      </c>
      <c r="C42" s="2">
        <v>320233</v>
      </c>
      <c r="D42" s="2">
        <v>2518.2840799883302</v>
      </c>
      <c r="E42" s="3">
        <v>7.8639118391556472E-3</v>
      </c>
      <c r="F42" s="3">
        <v>0.75936225916980993</v>
      </c>
      <c r="G42" s="3">
        <v>0.81437428794099131</v>
      </c>
      <c r="J42" s="58" t="s">
        <v>883</v>
      </c>
      <c r="K42" s="58" t="s">
        <v>884</v>
      </c>
      <c r="L42" s="65">
        <v>459444</v>
      </c>
      <c r="M42" s="65">
        <v>4562.7592095930077</v>
      </c>
      <c r="N42" s="66">
        <f>Table14[[#This Row],[Cases (general)]]/Table14[[#This Row],[Population (16+) mid-year 2015]]*100</f>
        <v>0.99310453713466873</v>
      </c>
    </row>
    <row r="43" spans="1:14" x14ac:dyDescent="0.75">
      <c r="A43" t="s">
        <v>885</v>
      </c>
      <c r="B43" t="s">
        <v>1391</v>
      </c>
      <c r="C43" s="2">
        <v>443515</v>
      </c>
      <c r="D43" s="2">
        <v>4071.6924227582235</v>
      </c>
      <c r="E43" s="3">
        <v>9.1805066858127084E-3</v>
      </c>
      <c r="F43" s="3">
        <v>0.9032808082567968</v>
      </c>
      <c r="G43" s="3">
        <v>0.93305976210997332</v>
      </c>
      <c r="J43" s="58" t="s">
        <v>887</v>
      </c>
      <c r="K43" s="58" t="s">
        <v>888</v>
      </c>
      <c r="L43" s="65">
        <v>168533</v>
      </c>
      <c r="M43" s="65">
        <v>1568.3179126194736</v>
      </c>
      <c r="N43" s="66">
        <f>Table14[[#This Row],[Cases (general)]]/Table14[[#This Row],[Population (16+) mid-year 2015]]*100</f>
        <v>0.93057022222322849</v>
      </c>
    </row>
    <row r="44" spans="1:14" x14ac:dyDescent="0.75">
      <c r="A44" t="s">
        <v>889</v>
      </c>
      <c r="B44" t="s">
        <v>1392</v>
      </c>
      <c r="C44" s="2">
        <v>88357</v>
      </c>
      <c r="D44" s="2">
        <v>754.79939319047946</v>
      </c>
      <c r="E44" s="3">
        <v>8.5426100160765923E-3</v>
      </c>
      <c r="F44" s="3">
        <v>0.83894434611818602</v>
      </c>
      <c r="G44" s="3">
        <v>0.86985484114701606</v>
      </c>
      <c r="J44" s="58" t="s">
        <v>891</v>
      </c>
      <c r="K44" s="58" t="s">
        <v>892</v>
      </c>
      <c r="L44" s="65">
        <v>128777</v>
      </c>
      <c r="M44" s="65">
        <v>1280.8899017017704</v>
      </c>
      <c r="N44" s="66">
        <f>Table14[[#This Row],[Cases (general)]]/Table14[[#This Row],[Population (16+) mid-year 2015]]*100</f>
        <v>0.99465735473086847</v>
      </c>
    </row>
    <row r="45" spans="1:14" x14ac:dyDescent="0.75">
      <c r="A45" t="s">
        <v>893</v>
      </c>
      <c r="B45" t="s">
        <v>1393</v>
      </c>
      <c r="C45" s="2">
        <v>209549</v>
      </c>
      <c r="D45" s="2">
        <v>1799.8201051309595</v>
      </c>
      <c r="E45" s="3">
        <v>8.5890178675677737E-3</v>
      </c>
      <c r="F45" s="3">
        <v>0.84350411641781997</v>
      </c>
      <c r="G45" s="3">
        <v>0.8745780533544224</v>
      </c>
      <c r="J45" s="58" t="s">
        <v>895</v>
      </c>
      <c r="K45" s="58" t="s">
        <v>896</v>
      </c>
      <c r="L45" s="65">
        <v>529610</v>
      </c>
      <c r="M45" s="65">
        <v>4655.6938124066464</v>
      </c>
      <c r="N45" s="66">
        <f>Table14[[#This Row],[Cases (general)]]/Table14[[#This Row],[Population (16+) mid-year 2015]]*100</f>
        <v>0.87907966473568222</v>
      </c>
    </row>
    <row r="46" spans="1:14" x14ac:dyDescent="0.75">
      <c r="A46" t="s">
        <v>897</v>
      </c>
      <c r="B46" t="s">
        <v>1394</v>
      </c>
      <c r="C46" s="2">
        <v>257700</v>
      </c>
      <c r="D46" s="2">
        <v>2207.7513870886692</v>
      </c>
      <c r="E46" s="3">
        <v>8.5671377069797012E-3</v>
      </c>
      <c r="F46" s="3">
        <v>0.8418506490494968</v>
      </c>
      <c r="G46" s="3">
        <v>0.87183699791007574</v>
      </c>
      <c r="J46" s="58" t="s">
        <v>898</v>
      </c>
      <c r="K46" s="58" t="s">
        <v>899</v>
      </c>
      <c r="L46" s="65">
        <v>201126</v>
      </c>
      <c r="M46" s="65">
        <v>1717.3556155398937</v>
      </c>
      <c r="N46" s="66">
        <f>Table14[[#This Row],[Cases (general)]]/Table14[[#This Row],[Population (16+) mid-year 2015]]*100</f>
        <v>0.85387051676058479</v>
      </c>
    </row>
    <row r="47" spans="1:14" x14ac:dyDescent="0.75">
      <c r="A47" t="s">
        <v>900</v>
      </c>
      <c r="B47" t="s">
        <v>1395</v>
      </c>
      <c r="C47" s="2">
        <v>667118</v>
      </c>
      <c r="D47" s="2">
        <v>6344.2972629970373</v>
      </c>
      <c r="E47" s="3">
        <v>9.5100076193372646E-3</v>
      </c>
      <c r="F47" s="3">
        <v>0.93435035452660076</v>
      </c>
      <c r="G47" s="3">
        <v>0.96794498553429831</v>
      </c>
      <c r="J47" s="58" t="s">
        <v>901</v>
      </c>
      <c r="K47" s="58" t="s">
        <v>902</v>
      </c>
      <c r="L47" s="65">
        <v>173490</v>
      </c>
      <c r="M47" s="65">
        <v>1447.2372308395741</v>
      </c>
      <c r="N47" s="66">
        <f>Table14[[#This Row],[Cases (general)]]/Table14[[#This Row],[Population (16+) mid-year 2015]]*100</f>
        <v>0.83419057630962823</v>
      </c>
    </row>
    <row r="48" spans="1:14" x14ac:dyDescent="0.75">
      <c r="A48" t="s">
        <v>903</v>
      </c>
      <c r="B48" t="s">
        <v>1396</v>
      </c>
      <c r="C48" s="2">
        <v>261038</v>
      </c>
      <c r="D48" s="2">
        <v>2381.9295069199948</v>
      </c>
      <c r="E48" s="3">
        <v>9.1248381726798198E-3</v>
      </c>
      <c r="F48" s="3">
        <v>0.89642658023808952</v>
      </c>
      <c r="G48" s="3">
        <v>0.92882598378048653</v>
      </c>
      <c r="J48" s="58" t="s">
        <v>904</v>
      </c>
      <c r="K48" s="58" t="s">
        <v>905</v>
      </c>
      <c r="L48" s="65">
        <v>106473</v>
      </c>
      <c r="M48" s="65">
        <v>853.66370943262712</v>
      </c>
      <c r="N48" s="66">
        <f>Table14[[#This Row],[Cases (general)]]/Table14[[#This Row],[Population (16+) mid-year 2015]]*100</f>
        <v>0.80176543295730107</v>
      </c>
    </row>
    <row r="49" spans="1:14" x14ac:dyDescent="0.75">
      <c r="A49" t="s">
        <v>906</v>
      </c>
      <c r="B49" t="s">
        <v>1397</v>
      </c>
      <c r="C49" s="2">
        <v>241753</v>
      </c>
      <c r="D49" s="2">
        <v>2058.0598644508614</v>
      </c>
      <c r="E49" s="3">
        <v>8.513068563578783E-3</v>
      </c>
      <c r="F49" s="3">
        <v>0.83511508241217869</v>
      </c>
      <c r="G49" s="3">
        <v>0.86780982000778317</v>
      </c>
      <c r="J49" s="58" t="s">
        <v>908</v>
      </c>
      <c r="K49" s="58" t="s">
        <v>909</v>
      </c>
      <c r="L49" s="65">
        <v>175193</v>
      </c>
      <c r="M49" s="65">
        <v>1068.0919137947321</v>
      </c>
      <c r="N49" s="66">
        <f>Table14[[#This Row],[Cases (general)]]/Table14[[#This Row],[Population (16+) mid-year 2015]]*100</f>
        <v>0.60966586210335583</v>
      </c>
    </row>
    <row r="50" spans="1:14" x14ac:dyDescent="0.75">
      <c r="A50" t="s">
        <v>910</v>
      </c>
      <c r="B50" t="s">
        <v>1398</v>
      </c>
      <c r="C50" s="2">
        <v>342541</v>
      </c>
      <c r="D50" s="2">
        <v>2507.4746770907636</v>
      </c>
      <c r="E50" s="3">
        <v>7.3202176588810204E-3</v>
      </c>
      <c r="F50" s="3">
        <v>0.69972444647064203</v>
      </c>
      <c r="G50" s="3">
        <v>0.76579834244204648</v>
      </c>
      <c r="J50" s="58" t="s">
        <v>911</v>
      </c>
      <c r="K50" s="58" t="s">
        <v>912</v>
      </c>
      <c r="L50" s="65">
        <v>208803</v>
      </c>
      <c r="M50" s="65">
        <v>1867.0835241359478</v>
      </c>
      <c r="N50" s="66">
        <f>Table14[[#This Row],[Cases (general)]]/Table14[[#This Row],[Population (16+) mid-year 2015]]*100</f>
        <v>0.8941842426286728</v>
      </c>
    </row>
    <row r="51" spans="1:14" x14ac:dyDescent="0.75">
      <c r="A51" t="s">
        <v>913</v>
      </c>
      <c r="B51" t="s">
        <v>1399</v>
      </c>
      <c r="C51" s="2">
        <v>479374</v>
      </c>
      <c r="D51" s="2">
        <v>3921.8896935067846</v>
      </c>
      <c r="E51" s="3">
        <v>8.1812732720314089E-3</v>
      </c>
      <c r="F51" s="3">
        <v>0.80439305614522283</v>
      </c>
      <c r="G51" s="3">
        <v>0.832094131214004</v>
      </c>
      <c r="J51" s="58" t="s">
        <v>914</v>
      </c>
      <c r="K51" s="58" t="s">
        <v>915</v>
      </c>
      <c r="L51" s="65">
        <v>215915</v>
      </c>
      <c r="M51" s="65">
        <v>1864.3151827084559</v>
      </c>
      <c r="N51" s="66">
        <f>Table14[[#This Row],[Cases (general)]]/Table14[[#This Row],[Population (16+) mid-year 2015]]*100</f>
        <v>0.86344866392258812</v>
      </c>
    </row>
    <row r="52" spans="1:14" x14ac:dyDescent="0.75">
      <c r="A52" t="s">
        <v>916</v>
      </c>
      <c r="B52" t="s">
        <v>1400</v>
      </c>
      <c r="C52" s="2">
        <v>304761</v>
      </c>
      <c r="D52" s="2">
        <v>2679.3346375396172</v>
      </c>
      <c r="E52" s="3">
        <v>8.79159287946823E-3</v>
      </c>
      <c r="F52" s="3">
        <v>0.85877555723679</v>
      </c>
      <c r="G52" s="3">
        <v>0.90002245070401699</v>
      </c>
      <c r="J52" s="58" t="s">
        <v>917</v>
      </c>
      <c r="K52" s="58" t="s">
        <v>918</v>
      </c>
      <c r="L52" s="65">
        <v>645732</v>
      </c>
      <c r="M52" s="65">
        <v>5878.262761304698</v>
      </c>
      <c r="N52" s="66">
        <f>Table14[[#This Row],[Cases (general)]]/Table14[[#This Row],[Population (16+) mid-year 2015]]*100</f>
        <v>0.91032545410552645</v>
      </c>
    </row>
    <row r="53" spans="1:14" x14ac:dyDescent="0.75">
      <c r="A53" t="s">
        <v>919</v>
      </c>
      <c r="B53" t="s">
        <v>1401</v>
      </c>
      <c r="C53" s="2">
        <v>269183</v>
      </c>
      <c r="D53" s="2">
        <v>2458.3095694773538</v>
      </c>
      <c r="E53" s="3">
        <v>9.1324844788762804E-3</v>
      </c>
      <c r="F53" s="3">
        <v>0.89829422065879538</v>
      </c>
      <c r="G53" s="3">
        <v>0.92844929120915598</v>
      </c>
      <c r="J53" s="58" t="s">
        <v>920</v>
      </c>
      <c r="K53" s="58" t="s">
        <v>921</v>
      </c>
      <c r="L53" s="65">
        <v>508335</v>
      </c>
      <c r="M53" s="65">
        <v>4190.5323254833256</v>
      </c>
      <c r="N53" s="66">
        <f>Table14[[#This Row],[Cases (general)]]/Table14[[#This Row],[Population (16+) mid-year 2015]]*100</f>
        <v>0.82436431201536897</v>
      </c>
    </row>
    <row r="54" spans="1:14" x14ac:dyDescent="0.75">
      <c r="A54" t="s">
        <v>922</v>
      </c>
      <c r="B54" t="s">
        <v>1402</v>
      </c>
      <c r="C54" s="2">
        <v>256320</v>
      </c>
      <c r="D54" s="2">
        <v>2465.6780272937722</v>
      </c>
      <c r="E54" s="3">
        <v>9.6195303811398725E-3</v>
      </c>
      <c r="F54" s="3">
        <v>0.9460108364905998</v>
      </c>
      <c r="G54" s="3">
        <v>0.97816124516377467</v>
      </c>
      <c r="J54" s="58" t="s">
        <v>923</v>
      </c>
      <c r="K54" s="58" t="s">
        <v>924</v>
      </c>
      <c r="L54" s="65">
        <v>182676</v>
      </c>
      <c r="M54" s="65">
        <v>1577.4124841029056</v>
      </c>
      <c r="N54" s="66">
        <f>Table14[[#This Row],[Cases (general)]]/Table14[[#This Row],[Population (16+) mid-year 2015]]*100</f>
        <v>0.86350285976423047</v>
      </c>
    </row>
    <row r="55" spans="1:14" x14ac:dyDescent="0.75">
      <c r="A55" t="s">
        <v>925</v>
      </c>
      <c r="B55" t="s">
        <v>1403</v>
      </c>
      <c r="C55" s="2">
        <v>113469</v>
      </c>
      <c r="D55" s="2">
        <v>1009.6195317716339</v>
      </c>
      <c r="E55" s="3">
        <v>8.8977564953567397E-3</v>
      </c>
      <c r="F55" s="3">
        <v>0.87473937798604962</v>
      </c>
      <c r="G55" s="3">
        <v>0.90506802609999459</v>
      </c>
      <c r="J55" s="58" t="s">
        <v>926</v>
      </c>
      <c r="K55" s="58" t="s">
        <v>927</v>
      </c>
      <c r="L55" s="65">
        <v>243325</v>
      </c>
      <c r="M55" s="65">
        <v>1984.0357819398373</v>
      </c>
      <c r="N55" s="66">
        <f>Table14[[#This Row],[Cases (general)]]/Table14[[#This Row],[Population (16+) mid-year 2015]]*100</f>
        <v>0.81538509480728949</v>
      </c>
    </row>
    <row r="56" spans="1:14" x14ac:dyDescent="0.75">
      <c r="A56" t="s">
        <v>928</v>
      </c>
      <c r="B56" t="s">
        <v>1404</v>
      </c>
      <c r="C56" s="2">
        <v>145212</v>
      </c>
      <c r="D56" s="2">
        <v>1215.4954795384431</v>
      </c>
      <c r="E56" s="3">
        <v>8.3704892125887886E-3</v>
      </c>
      <c r="F56" s="3">
        <v>0.8235846464128409</v>
      </c>
      <c r="G56" s="3">
        <v>0.85073142701498472</v>
      </c>
      <c r="J56" s="58" t="s">
        <v>930</v>
      </c>
      <c r="K56" s="58" t="s">
        <v>931</v>
      </c>
      <c r="L56" s="65">
        <v>244577</v>
      </c>
      <c r="M56" s="65">
        <v>1869.6609977527764</v>
      </c>
      <c r="N56" s="66">
        <f>Table14[[#This Row],[Cases (general)]]/Table14[[#This Row],[Population (16+) mid-year 2015]]*100</f>
        <v>0.7644467786230007</v>
      </c>
    </row>
    <row r="57" spans="1:14" x14ac:dyDescent="0.75">
      <c r="A57" t="s">
        <v>932</v>
      </c>
      <c r="B57" t="s">
        <v>1405</v>
      </c>
      <c r="C57" s="2">
        <v>162178</v>
      </c>
      <c r="D57" s="2">
        <v>1678.4866576062345</v>
      </c>
      <c r="E57" s="3">
        <v>1.0349656905414017E-2</v>
      </c>
      <c r="F57" s="3">
        <v>1.0186992145373039</v>
      </c>
      <c r="G57" s="3">
        <v>1.0514891485691338</v>
      </c>
      <c r="J57" s="58" t="s">
        <v>934</v>
      </c>
      <c r="K57" s="58" t="s">
        <v>935</v>
      </c>
      <c r="L57" s="65">
        <v>238629</v>
      </c>
      <c r="M57" s="65">
        <v>1831.2965854940244</v>
      </c>
      <c r="N57" s="66">
        <f>Table14[[#This Row],[Cases (general)]]/Table14[[#This Row],[Population (16+) mid-year 2015]]*100</f>
        <v>0.76742415443807099</v>
      </c>
    </row>
    <row r="58" spans="1:14" x14ac:dyDescent="0.75">
      <c r="A58" t="s">
        <v>936</v>
      </c>
      <c r="B58" t="s">
        <v>1406</v>
      </c>
      <c r="C58" s="2">
        <v>173088</v>
      </c>
      <c r="D58" s="2">
        <v>1640.8616373503107</v>
      </c>
      <c r="E58" s="3">
        <v>9.4799271893505656E-3</v>
      </c>
      <c r="F58" s="3">
        <v>0.93215166990642284</v>
      </c>
      <c r="G58" s="3">
        <v>0.96410035201476973</v>
      </c>
      <c r="J58" s="58" t="s">
        <v>938</v>
      </c>
      <c r="K58" s="58" t="s">
        <v>939</v>
      </c>
      <c r="L58" s="65">
        <v>331508</v>
      </c>
      <c r="M58" s="65">
        <v>2986.5371538382319</v>
      </c>
      <c r="N58" s="66">
        <f>Table14[[#This Row],[Cases (general)]]/Table14[[#This Row],[Population (16+) mid-year 2015]]*100</f>
        <v>0.90089444412751185</v>
      </c>
    </row>
    <row r="59" spans="1:14" x14ac:dyDescent="0.75">
      <c r="A59" t="s">
        <v>940</v>
      </c>
      <c r="B59" t="s">
        <v>1407</v>
      </c>
      <c r="C59" s="2">
        <v>252952</v>
      </c>
      <c r="D59" s="2">
        <v>1973.009061281844</v>
      </c>
      <c r="E59" s="3">
        <v>7.7999346171678582E-3</v>
      </c>
      <c r="F59" s="3">
        <v>0.75776297740050624</v>
      </c>
      <c r="G59" s="3">
        <v>0.80287084540513476</v>
      </c>
      <c r="J59" s="58" t="s">
        <v>942</v>
      </c>
      <c r="K59" s="58" t="s">
        <v>943</v>
      </c>
      <c r="L59" s="65">
        <v>121392</v>
      </c>
      <c r="M59" s="65">
        <v>1221.3750460704277</v>
      </c>
      <c r="N59" s="66">
        <f>Table14[[#This Row],[Cases (general)]]/Table14[[#This Row],[Population (16+) mid-year 2015]]*100</f>
        <v>1.0061412993199121</v>
      </c>
    </row>
    <row r="60" spans="1:14" x14ac:dyDescent="0.75">
      <c r="A60" t="s">
        <v>944</v>
      </c>
      <c r="B60" t="s">
        <v>1408</v>
      </c>
      <c r="C60" s="2">
        <v>81657</v>
      </c>
      <c r="D60" s="2">
        <v>698.59085368174715</v>
      </c>
      <c r="E60" s="3">
        <v>8.5551863732655758E-3</v>
      </c>
      <c r="F60" s="3">
        <v>0.84158736770894482</v>
      </c>
      <c r="G60" s="3">
        <v>0.8696784964889277</v>
      </c>
      <c r="J60" s="58" t="s">
        <v>946</v>
      </c>
      <c r="K60" s="58" t="s">
        <v>947</v>
      </c>
      <c r="L60" s="65">
        <v>1494799</v>
      </c>
      <c r="M60" s="65">
        <v>13025.481894886076</v>
      </c>
      <c r="N60" s="66">
        <f>Table14[[#This Row],[Cases (general)]]/Table14[[#This Row],[Population (16+) mid-year 2015]]*100</f>
        <v>0.87138684832449553</v>
      </c>
    </row>
    <row r="61" spans="1:14" x14ac:dyDescent="0.75">
      <c r="A61" t="s">
        <v>948</v>
      </c>
      <c r="B61" t="s">
        <v>1409</v>
      </c>
      <c r="C61" s="2">
        <v>168533</v>
      </c>
      <c r="D61" s="2">
        <v>1568.3179126194736</v>
      </c>
      <c r="E61" s="3">
        <v>9.3057022222322854E-3</v>
      </c>
      <c r="F61" s="3">
        <v>0.9158883820049698</v>
      </c>
      <c r="G61" s="3">
        <v>0.94548516894600121</v>
      </c>
      <c r="J61" s="58" t="s">
        <v>949</v>
      </c>
      <c r="K61" s="58" t="s">
        <v>950</v>
      </c>
      <c r="L61" s="65">
        <v>469126</v>
      </c>
      <c r="M61" s="65">
        <v>4565.9500010755282</v>
      </c>
      <c r="N61" s="66">
        <f>Table14[[#This Row],[Cases (general)]]/Table14[[#This Row],[Population (16+) mid-year 2015]]*100</f>
        <v>0.97328862631265978</v>
      </c>
    </row>
    <row r="62" spans="1:14" x14ac:dyDescent="0.75">
      <c r="A62" t="s">
        <v>951</v>
      </c>
      <c r="B62" t="s">
        <v>1410</v>
      </c>
      <c r="C62" s="2">
        <v>128777</v>
      </c>
      <c r="D62" s="2">
        <v>1280.8899017017704</v>
      </c>
      <c r="E62" s="3">
        <v>9.9465735473086847E-3</v>
      </c>
      <c r="F62" s="3">
        <v>0.97884134272789247</v>
      </c>
      <c r="G62" s="3">
        <v>1.0107263116580376</v>
      </c>
      <c r="J62" s="58" t="s">
        <v>953</v>
      </c>
      <c r="K62" s="58" t="s">
        <v>954</v>
      </c>
      <c r="L62" s="65">
        <v>133655</v>
      </c>
      <c r="M62" s="65">
        <v>1050.0827230637867</v>
      </c>
      <c r="N62" s="66">
        <f>Table14[[#This Row],[Cases (general)]]/Table14[[#This Row],[Population (16+) mid-year 2015]]*100</f>
        <v>0.78566662157329459</v>
      </c>
    </row>
    <row r="63" spans="1:14" x14ac:dyDescent="0.75">
      <c r="A63" t="s">
        <v>955</v>
      </c>
      <c r="B63" t="s">
        <v>956</v>
      </c>
      <c r="C63" s="2">
        <v>174491</v>
      </c>
      <c r="D63" s="2">
        <v>1442.0178828573746</v>
      </c>
      <c r="E63" s="3">
        <v>8.2641390264103862E-3</v>
      </c>
      <c r="F63" s="3">
        <v>0.81148168821715305</v>
      </c>
      <c r="G63" s="3">
        <v>0.84161855587987167</v>
      </c>
      <c r="J63" s="58" t="s">
        <v>957</v>
      </c>
      <c r="K63" s="58" t="s">
        <v>958</v>
      </c>
      <c r="L63" s="65">
        <v>705285</v>
      </c>
      <c r="M63" s="65">
        <v>5330.7526206248967</v>
      </c>
      <c r="N63" s="66">
        <f>Table14[[#This Row],[Cases (general)]]/Table14[[#This Row],[Population (16+) mid-year 2015]]*100</f>
        <v>0.75582957536668105</v>
      </c>
    </row>
    <row r="64" spans="1:14" x14ac:dyDescent="0.75">
      <c r="A64" t="s">
        <v>959</v>
      </c>
      <c r="B64" t="s">
        <v>1411</v>
      </c>
      <c r="C64" s="2">
        <v>529610</v>
      </c>
      <c r="D64" s="2">
        <v>4655.6938124066464</v>
      </c>
      <c r="E64" s="3">
        <v>8.7907966473568227E-3</v>
      </c>
      <c r="F64" s="3">
        <v>0.86502296376026411</v>
      </c>
      <c r="G64" s="3">
        <v>0.89336272991751497</v>
      </c>
      <c r="J64" s="58" t="s">
        <v>960</v>
      </c>
      <c r="K64" s="58" t="s">
        <v>961</v>
      </c>
      <c r="L64" s="65">
        <v>308125</v>
      </c>
      <c r="M64" s="65">
        <v>2419.5701892498678</v>
      </c>
      <c r="N64" s="66">
        <f>Table14[[#This Row],[Cases (general)]]/Table14[[#This Row],[Population (16+) mid-year 2015]]*100</f>
        <v>0.78525604519265479</v>
      </c>
    </row>
    <row r="65" spans="1:14" x14ac:dyDescent="0.75">
      <c r="A65" t="s">
        <v>962</v>
      </c>
      <c r="B65" t="s">
        <v>1412</v>
      </c>
      <c r="C65" s="2">
        <v>198767</v>
      </c>
      <c r="D65" s="2">
        <v>1889.4460382397531</v>
      </c>
      <c r="E65" s="3">
        <v>9.5058336556860697E-3</v>
      </c>
      <c r="F65" s="3">
        <v>0.93676278192809881</v>
      </c>
      <c r="G65" s="3">
        <v>0.96460586652845504</v>
      </c>
      <c r="J65" s="58" t="s">
        <v>964</v>
      </c>
      <c r="K65" s="58" t="s">
        <v>965</v>
      </c>
      <c r="L65" s="65">
        <v>649097</v>
      </c>
      <c r="M65" s="65">
        <v>6049.3998720777145</v>
      </c>
      <c r="N65" s="66">
        <f>Table14[[#This Row],[Cases (general)]]/Table14[[#This Row],[Population (16+) mid-year 2015]]*100</f>
        <v>0.93197162705692893</v>
      </c>
    </row>
    <row r="66" spans="1:14" x14ac:dyDescent="0.75">
      <c r="A66" t="s">
        <v>966</v>
      </c>
      <c r="B66" t="s">
        <v>1413</v>
      </c>
      <c r="C66" s="2">
        <v>201126</v>
      </c>
      <c r="D66" s="2">
        <v>1717.3556155398937</v>
      </c>
      <c r="E66" s="3">
        <v>8.5387051676058482E-3</v>
      </c>
      <c r="F66" s="3">
        <v>0.83499974812310929</v>
      </c>
      <c r="G66" s="3">
        <v>0.87316400449365372</v>
      </c>
      <c r="J66" s="58" t="s">
        <v>967</v>
      </c>
      <c r="K66" s="58" t="s">
        <v>968</v>
      </c>
      <c r="L66" s="65">
        <v>426390</v>
      </c>
      <c r="M66" s="65">
        <v>3241.3170114415934</v>
      </c>
      <c r="N66" s="66">
        <f>Table14[[#This Row],[Cases (general)]]/Table14[[#This Row],[Population (16+) mid-year 2015]]*100</f>
        <v>0.76017660157170508</v>
      </c>
    </row>
    <row r="67" spans="1:14" x14ac:dyDescent="0.75">
      <c r="A67" t="s">
        <v>969</v>
      </c>
      <c r="B67" t="s">
        <v>1414</v>
      </c>
      <c r="C67" s="2">
        <v>173490</v>
      </c>
      <c r="D67" s="2">
        <v>1447.2372308395741</v>
      </c>
      <c r="E67" s="3">
        <v>8.3419057630962825E-3</v>
      </c>
      <c r="F67" s="3">
        <v>0.81525249474912287</v>
      </c>
      <c r="G67" s="3">
        <v>0.85356479815152775</v>
      </c>
      <c r="J67" s="58" t="s">
        <v>970</v>
      </c>
      <c r="K67" s="58" t="s">
        <v>971</v>
      </c>
      <c r="L67" s="65">
        <v>175060</v>
      </c>
      <c r="M67" s="65">
        <v>1383.4816711937153</v>
      </c>
      <c r="N67" s="66">
        <f>Table14[[#This Row],[Cases (general)]]/Table14[[#This Row],[Population (16+) mid-year 2015]]*100</f>
        <v>0.79028999839695846</v>
      </c>
    </row>
    <row r="68" spans="1:14" x14ac:dyDescent="0.75">
      <c r="A68" t="s">
        <v>972</v>
      </c>
      <c r="B68" t="s">
        <v>1415</v>
      </c>
      <c r="C68" s="2">
        <v>226038</v>
      </c>
      <c r="D68" s="2">
        <v>1560.1690689786863</v>
      </c>
      <c r="E68" s="3">
        <v>6.9022424060498069E-3</v>
      </c>
      <c r="F68" s="3">
        <v>0.66894695977107499</v>
      </c>
      <c r="G68" s="3">
        <v>0.7121734383811843</v>
      </c>
      <c r="J68" s="58" t="s">
        <v>974</v>
      </c>
      <c r="K68" s="58" t="s">
        <v>975</v>
      </c>
      <c r="L68" s="65">
        <v>483754</v>
      </c>
      <c r="M68" s="65">
        <v>3183.2613840715285</v>
      </c>
      <c r="N68" s="66">
        <f>Table14[[#This Row],[Cases (general)]]/Table14[[#This Row],[Population (16+) mid-year 2015]]*100</f>
        <v>0.65803308790656589</v>
      </c>
    </row>
    <row r="69" spans="1:14" x14ac:dyDescent="0.75">
      <c r="A69" t="s">
        <v>976</v>
      </c>
      <c r="B69" t="s">
        <v>1416</v>
      </c>
      <c r="C69" s="2">
        <v>183858</v>
      </c>
      <c r="D69" s="2">
        <v>1561.2282136425197</v>
      </c>
      <c r="E69" s="3">
        <v>8.4914891581683669E-3</v>
      </c>
      <c r="F69" s="3">
        <v>0.83553666420380523</v>
      </c>
      <c r="G69" s="3">
        <v>0.86298100323344151</v>
      </c>
      <c r="J69" s="58" t="s">
        <v>978</v>
      </c>
      <c r="K69" s="58" t="s">
        <v>979</v>
      </c>
      <c r="L69" s="65">
        <v>315520</v>
      </c>
      <c r="M69" s="65">
        <v>2724.5720209655292</v>
      </c>
      <c r="N69" s="66">
        <f>Table14[[#This Row],[Cases (general)]]/Table14[[#This Row],[Population (16+) mid-year 2015]]*100</f>
        <v>0.86351800867315209</v>
      </c>
    </row>
    <row r="70" spans="1:14" x14ac:dyDescent="0.75">
      <c r="A70" t="s">
        <v>980</v>
      </c>
      <c r="B70" t="s">
        <v>1417</v>
      </c>
      <c r="C70" s="2">
        <v>106473</v>
      </c>
      <c r="D70" s="2">
        <v>853.66370943262712</v>
      </c>
      <c r="E70" s="3">
        <v>8.0176543295730103E-3</v>
      </c>
      <c r="F70" s="3">
        <v>0.78855208084397665</v>
      </c>
      <c r="G70" s="3">
        <v>0.81519837498631142</v>
      </c>
      <c r="J70" s="58" t="s">
        <v>981</v>
      </c>
      <c r="K70" s="58" t="s">
        <v>982</v>
      </c>
      <c r="L70" s="65">
        <v>222774</v>
      </c>
      <c r="M70" s="65">
        <v>1697.0765714599843</v>
      </c>
      <c r="N70" s="66">
        <f>Table14[[#This Row],[Cases (general)]]/Table14[[#This Row],[Population (16+) mid-year 2015]]*100</f>
        <v>0.76179292532341492</v>
      </c>
    </row>
    <row r="71" spans="1:14" x14ac:dyDescent="0.75">
      <c r="A71" t="s">
        <v>983</v>
      </c>
      <c r="B71" t="s">
        <v>1418</v>
      </c>
      <c r="C71" s="2">
        <v>121613</v>
      </c>
      <c r="D71" s="2">
        <v>1192.8967722121081</v>
      </c>
      <c r="E71" s="3">
        <v>9.8089576954117422E-3</v>
      </c>
      <c r="F71" s="3">
        <v>0.96360370798479933</v>
      </c>
      <c r="G71" s="3">
        <v>0.99849501203390123</v>
      </c>
      <c r="J71" s="58" t="s">
        <v>985</v>
      </c>
      <c r="K71" s="58" t="s">
        <v>986</v>
      </c>
      <c r="L71" s="65">
        <v>135047</v>
      </c>
      <c r="M71" s="65">
        <v>1119.2561459258945</v>
      </c>
      <c r="N71" s="66">
        <f>Table14[[#This Row],[Cases (general)]]/Table14[[#This Row],[Population (16+) mid-year 2015]]*100</f>
        <v>0.82879008487851979</v>
      </c>
    </row>
    <row r="72" spans="1:14" x14ac:dyDescent="0.75">
      <c r="A72" t="s">
        <v>987</v>
      </c>
      <c r="B72" t="s">
        <v>1419</v>
      </c>
      <c r="C72" s="2">
        <v>175193</v>
      </c>
      <c r="D72" s="2">
        <v>1068.0919137947321</v>
      </c>
      <c r="E72" s="3">
        <v>6.0966586210335584E-3</v>
      </c>
      <c r="F72" s="3">
        <v>0.59358844061541782</v>
      </c>
      <c r="G72" s="3">
        <v>0.62617599965790849</v>
      </c>
      <c r="J72" s="58" t="s">
        <v>988</v>
      </c>
      <c r="K72" s="58" t="s">
        <v>989</v>
      </c>
      <c r="L72" s="65">
        <v>427684</v>
      </c>
      <c r="M72" s="65">
        <v>3225.1454191937496</v>
      </c>
      <c r="N72" s="66">
        <f>Table14[[#This Row],[Cases (general)]]/Table14[[#This Row],[Population (16+) mid-year 2015]]*100</f>
        <v>0.75409541137703295</v>
      </c>
    </row>
    <row r="73" spans="1:14" x14ac:dyDescent="0.75">
      <c r="A73" t="s">
        <v>990</v>
      </c>
      <c r="B73" t="s">
        <v>1420</v>
      </c>
      <c r="C73" s="2">
        <v>85998</v>
      </c>
      <c r="D73" s="2">
        <v>726.16954924101822</v>
      </c>
      <c r="E73" s="3">
        <v>8.4440283406709248E-3</v>
      </c>
      <c r="F73" s="3">
        <v>0.83070592883617345</v>
      </c>
      <c r="G73" s="3">
        <v>0.85832362293482467</v>
      </c>
      <c r="J73" s="58" t="s">
        <v>992</v>
      </c>
      <c r="K73" s="58" t="s">
        <v>993</v>
      </c>
      <c r="L73" s="65">
        <v>297705</v>
      </c>
      <c r="M73" s="65">
        <v>1901.2069093408372</v>
      </c>
      <c r="N73" s="66">
        <f>Table14[[#This Row],[Cases (general)]]/Table14[[#This Row],[Population (16+) mid-year 2015]]*100</f>
        <v>0.63862108776837379</v>
      </c>
    </row>
    <row r="74" spans="1:14" x14ac:dyDescent="0.75">
      <c r="A74" t="s">
        <v>994</v>
      </c>
      <c r="B74" t="s">
        <v>1421</v>
      </c>
      <c r="C74" s="2">
        <v>243013</v>
      </c>
      <c r="D74" s="2">
        <v>1600.1264866487293</v>
      </c>
      <c r="E74" s="3">
        <v>6.5845304022777761E-3</v>
      </c>
      <c r="F74" s="3">
        <v>0.63817915575245276</v>
      </c>
      <c r="G74" s="3">
        <v>0.67936658842432784</v>
      </c>
      <c r="J74" s="58" t="s">
        <v>996</v>
      </c>
      <c r="K74" s="58" t="s">
        <v>997</v>
      </c>
      <c r="L74" s="65">
        <v>866563</v>
      </c>
      <c r="M74" s="65">
        <v>8161.5320005271897</v>
      </c>
      <c r="N74" s="66">
        <f>Table14[[#This Row],[Cases (general)]]/Table14[[#This Row],[Population (16+) mid-year 2015]]*100</f>
        <v>0.94182788793511718</v>
      </c>
    </row>
    <row r="75" spans="1:14" x14ac:dyDescent="0.75">
      <c r="A75" t="s">
        <v>998</v>
      </c>
      <c r="B75" t="s">
        <v>1422</v>
      </c>
      <c r="C75" s="2">
        <v>135866</v>
      </c>
      <c r="D75" s="2">
        <v>1239.1804592942883</v>
      </c>
      <c r="E75" s="3">
        <v>9.1206075051468976E-3</v>
      </c>
      <c r="F75" s="3">
        <v>0.89607571987222767</v>
      </c>
      <c r="G75" s="3">
        <v>0.92832826585758244</v>
      </c>
      <c r="J75" s="58" t="s">
        <v>1000</v>
      </c>
      <c r="K75" s="58" t="s">
        <v>1001</v>
      </c>
      <c r="L75" s="65">
        <v>1241092</v>
      </c>
      <c r="M75" s="65">
        <v>8765.4698939303598</v>
      </c>
      <c r="N75" s="66">
        <f>Table14[[#This Row],[Cases (general)]]/Table14[[#This Row],[Population (16+) mid-year 2015]]*100</f>
        <v>0.70627075945460605</v>
      </c>
    </row>
    <row r="76" spans="1:14" x14ac:dyDescent="0.75">
      <c r="A76" t="s">
        <v>1002</v>
      </c>
      <c r="B76" t="s">
        <v>1423</v>
      </c>
      <c r="C76" s="2">
        <v>208803</v>
      </c>
      <c r="D76" s="2">
        <v>1867.0835241359478</v>
      </c>
      <c r="E76" s="3">
        <v>8.9418424262867283E-3</v>
      </c>
      <c r="F76" s="3">
        <v>0.84906134636771546</v>
      </c>
      <c r="G76" s="3">
        <v>0.9416823950720653</v>
      </c>
      <c r="J76" s="58" t="s">
        <v>1003</v>
      </c>
      <c r="K76" s="58" t="s">
        <v>1004</v>
      </c>
      <c r="L76" s="65">
        <v>443515</v>
      </c>
      <c r="M76" s="65">
        <v>4071.6924227582235</v>
      </c>
      <c r="N76" s="66">
        <f>Table14[[#This Row],[Cases (general)]]/Table14[[#This Row],[Population (16+) mid-year 2015]]*100</f>
        <v>0.91805066858127082</v>
      </c>
    </row>
    <row r="77" spans="1:14" x14ac:dyDescent="0.75">
      <c r="A77" t="s">
        <v>1005</v>
      </c>
      <c r="B77" t="s">
        <v>1424</v>
      </c>
      <c r="C77" s="2">
        <v>241687</v>
      </c>
      <c r="D77" s="2">
        <v>2011.263768618461</v>
      </c>
      <c r="E77" s="3">
        <v>8.3217705901370825E-3</v>
      </c>
      <c r="F77" s="3">
        <v>0.81728979910091704</v>
      </c>
      <c r="G77" s="3">
        <v>0.84733317959791254</v>
      </c>
      <c r="J77" s="58" t="s">
        <v>1007</v>
      </c>
      <c r="K77" s="58" t="s">
        <v>1008</v>
      </c>
      <c r="L77" s="65">
        <v>282480</v>
      </c>
      <c r="M77" s="65">
        <v>2563.1123014155942</v>
      </c>
      <c r="N77" s="66">
        <f>Table14[[#This Row],[Cases (general)]]/Table14[[#This Row],[Population (16+) mid-year 2015]]*100</f>
        <v>0.90736062780217863</v>
      </c>
    </row>
    <row r="78" spans="1:14" x14ac:dyDescent="0.75">
      <c r="A78" t="s">
        <v>1009</v>
      </c>
      <c r="B78" t="s">
        <v>1425</v>
      </c>
      <c r="C78" s="2">
        <v>156698</v>
      </c>
      <c r="D78" s="2">
        <v>1545.4229521533443</v>
      </c>
      <c r="E78" s="3">
        <v>9.8624293363881125E-3</v>
      </c>
      <c r="F78" s="3">
        <v>0.97092940482470269</v>
      </c>
      <c r="G78" s="3">
        <v>1.0017955445922553</v>
      </c>
      <c r="J78" s="58" t="s">
        <v>1011</v>
      </c>
      <c r="K78" s="58" t="s">
        <v>1012</v>
      </c>
      <c r="L78" s="65">
        <v>181881</v>
      </c>
      <c r="M78" s="65">
        <v>1520.4687397309192</v>
      </c>
      <c r="N78" s="66">
        <f>Table14[[#This Row],[Cases (general)]]/Table14[[#This Row],[Population (16+) mid-year 2015]]*100</f>
        <v>0.83596897956956429</v>
      </c>
    </row>
    <row r="79" spans="1:14" x14ac:dyDescent="0.75">
      <c r="A79" t="s">
        <v>1013</v>
      </c>
      <c r="B79" t="s">
        <v>1426</v>
      </c>
      <c r="C79" s="2">
        <v>215915</v>
      </c>
      <c r="D79" s="2">
        <v>1864.3151827084559</v>
      </c>
      <c r="E79" s="3">
        <v>8.6344866392258808E-3</v>
      </c>
      <c r="F79" s="3">
        <v>0.85010845158687565</v>
      </c>
      <c r="G79" s="3">
        <v>0.87699636410234016</v>
      </c>
      <c r="J79" s="58" t="s">
        <v>1014</v>
      </c>
      <c r="K79" s="58" t="s">
        <v>1015</v>
      </c>
      <c r="L79" s="65">
        <v>139736</v>
      </c>
      <c r="M79" s="65">
        <v>1190.9881686353212</v>
      </c>
      <c r="N79" s="66">
        <f>Table14[[#This Row],[Cases (general)]]/Table14[[#This Row],[Population (16+) mid-year 2015]]*100</f>
        <v>0.85231305364066612</v>
      </c>
    </row>
    <row r="80" spans="1:14" x14ac:dyDescent="0.75">
      <c r="A80" t="s">
        <v>1016</v>
      </c>
      <c r="B80" t="s">
        <v>1427</v>
      </c>
      <c r="C80" s="2">
        <v>154897</v>
      </c>
      <c r="D80" s="2">
        <v>1485.2041609955077</v>
      </c>
      <c r="E80" s="3">
        <v>9.5883339315513388E-3</v>
      </c>
      <c r="F80" s="3">
        <v>0.94421558481833345</v>
      </c>
      <c r="G80" s="3">
        <v>0.9736752816060007</v>
      </c>
      <c r="J80" s="58" t="s">
        <v>1018</v>
      </c>
      <c r="K80" s="58" t="s">
        <v>1019</v>
      </c>
      <c r="L80" s="65">
        <v>180769</v>
      </c>
      <c r="M80" s="65">
        <v>1506.8737994390297</v>
      </c>
      <c r="N80" s="66">
        <f>Table14[[#This Row],[Cases (general)]]/Table14[[#This Row],[Population (16+) mid-year 2015]]*100</f>
        <v>0.83359082555030439</v>
      </c>
    </row>
    <row r="81" spans="1:14" x14ac:dyDescent="0.75">
      <c r="A81" t="s">
        <v>1020</v>
      </c>
      <c r="B81" t="s">
        <v>1428</v>
      </c>
      <c r="C81" s="2">
        <v>508335</v>
      </c>
      <c r="D81" s="2">
        <v>4190.5323254833256</v>
      </c>
      <c r="E81" s="3">
        <v>8.2436431201536892E-3</v>
      </c>
      <c r="F81" s="3">
        <v>0.80900091453328082</v>
      </c>
      <c r="G81" s="3">
        <v>0.84001699852213341</v>
      </c>
      <c r="J81" s="58" t="s">
        <v>1021</v>
      </c>
      <c r="K81" s="58" t="s">
        <v>1022</v>
      </c>
      <c r="L81" s="65">
        <v>150685</v>
      </c>
      <c r="M81" s="65">
        <v>1313.0832990713025</v>
      </c>
      <c r="N81" s="66">
        <f>Table14[[#This Row],[Cases (general)]]/Table14[[#This Row],[Population (16+) mid-year 2015]]*100</f>
        <v>0.87140942965212365</v>
      </c>
    </row>
    <row r="82" spans="1:14" x14ac:dyDescent="0.75">
      <c r="A82" t="s">
        <v>1023</v>
      </c>
      <c r="B82" t="s">
        <v>1429</v>
      </c>
      <c r="C82" s="2">
        <v>182676</v>
      </c>
      <c r="D82" s="2">
        <v>1577.4124841029056</v>
      </c>
      <c r="E82" s="3">
        <v>8.6350285976423049E-3</v>
      </c>
      <c r="F82" s="3">
        <v>0.84070068773535156</v>
      </c>
      <c r="G82" s="3">
        <v>0.88691795923198347</v>
      </c>
      <c r="J82" s="58" t="s">
        <v>1025</v>
      </c>
      <c r="K82" s="58" t="s">
        <v>1026</v>
      </c>
      <c r="L82" s="65">
        <v>142074</v>
      </c>
      <c r="M82" s="65">
        <v>1269.0723664286804</v>
      </c>
      <c r="N82" s="66">
        <f>Table14[[#This Row],[Cases (general)]]/Table14[[#This Row],[Population (16+) mid-year 2015]]*100</f>
        <v>0.89324743896045755</v>
      </c>
    </row>
    <row r="83" spans="1:14" x14ac:dyDescent="0.75">
      <c r="A83" t="s">
        <v>1027</v>
      </c>
      <c r="B83" t="s">
        <v>1430</v>
      </c>
      <c r="C83" s="2">
        <v>140568</v>
      </c>
      <c r="D83" s="2">
        <v>1338.849599833429</v>
      </c>
      <c r="E83" s="3">
        <v>9.5245688907392087E-3</v>
      </c>
      <c r="F83" s="3">
        <v>0.93854801223873263</v>
      </c>
      <c r="G83" s="3">
        <v>0.96656987826190222</v>
      </c>
      <c r="J83" s="58" t="s">
        <v>1029</v>
      </c>
      <c r="K83" s="58" t="s">
        <v>1030</v>
      </c>
      <c r="L83" s="65">
        <v>183290</v>
      </c>
      <c r="M83" s="65">
        <v>1576.6541723545927</v>
      </c>
      <c r="N83" s="66">
        <f>Table14[[#This Row],[Cases (general)]]/Table14[[#This Row],[Population (16+) mid-year 2015]]*100</f>
        <v>0.86019650409438186</v>
      </c>
    </row>
    <row r="84" spans="1:14" x14ac:dyDescent="0.75">
      <c r="A84" t="s">
        <v>1031</v>
      </c>
      <c r="B84" t="s">
        <v>1431</v>
      </c>
      <c r="C84" s="2">
        <v>243325</v>
      </c>
      <c r="D84" s="2">
        <v>1984.0357819398373</v>
      </c>
      <c r="E84" s="3">
        <v>8.1538509480728952E-3</v>
      </c>
      <c r="F84" s="3">
        <v>0.78567111389413491</v>
      </c>
      <c r="G84" s="3">
        <v>0.84621326980116374</v>
      </c>
      <c r="J84" s="58" t="s">
        <v>1032</v>
      </c>
      <c r="K84" s="58" t="s">
        <v>1033</v>
      </c>
      <c r="L84" s="65">
        <v>181117</v>
      </c>
      <c r="M84" s="65">
        <v>1574.6606840457696</v>
      </c>
      <c r="N84" s="66">
        <f>Table14[[#This Row],[Cases (general)]]/Table14[[#This Row],[Population (16+) mid-year 2015]]*100</f>
        <v>0.8694162801094153</v>
      </c>
    </row>
    <row r="85" spans="1:14" x14ac:dyDescent="0.75">
      <c r="A85" t="s">
        <v>1034</v>
      </c>
      <c r="B85" t="s">
        <v>1432</v>
      </c>
      <c r="C85" s="2">
        <v>191685</v>
      </c>
      <c r="D85" s="2">
        <v>1709.6277511132737</v>
      </c>
      <c r="E85" s="3">
        <v>8.9189438459622485E-3</v>
      </c>
      <c r="F85" s="3">
        <v>0.87823449572757162</v>
      </c>
      <c r="G85" s="3">
        <v>0.90576479525670794</v>
      </c>
      <c r="J85" s="58" t="s">
        <v>1036</v>
      </c>
      <c r="K85" s="58" t="s">
        <v>1037</v>
      </c>
      <c r="L85" s="65">
        <v>358596</v>
      </c>
      <c r="M85" s="65">
        <v>3386.5091470958987</v>
      </c>
      <c r="N85" s="66">
        <f>Table14[[#This Row],[Cases (general)]]/Table14[[#This Row],[Population (16+) mid-year 2015]]*100</f>
        <v>0.94438006756793114</v>
      </c>
    </row>
    <row r="86" spans="1:14" x14ac:dyDescent="0.75">
      <c r="A86" t="s">
        <v>1038</v>
      </c>
      <c r="B86" t="s">
        <v>1433</v>
      </c>
      <c r="C86" s="2">
        <v>244577</v>
      </c>
      <c r="D86" s="2">
        <v>1869.6609977527764</v>
      </c>
      <c r="E86" s="3">
        <v>7.6444677862300067E-3</v>
      </c>
      <c r="F86" s="3">
        <v>0.73023833111347469</v>
      </c>
      <c r="G86" s="3">
        <v>0.80024482275673792</v>
      </c>
      <c r="J86" s="58" t="s">
        <v>1039</v>
      </c>
      <c r="K86" s="58" t="s">
        <v>1040</v>
      </c>
      <c r="L86" s="65">
        <v>594880</v>
      </c>
      <c r="M86" s="65">
        <v>4840.0143703334252</v>
      </c>
      <c r="N86" s="66">
        <f>Table14[[#This Row],[Cases (general)]]/Table14[[#This Row],[Population (16+) mid-year 2015]]*100</f>
        <v>0.8136118831249034</v>
      </c>
    </row>
    <row r="87" spans="1:14" x14ac:dyDescent="0.75">
      <c r="A87" t="s">
        <v>1041</v>
      </c>
      <c r="B87" t="s">
        <v>1434</v>
      </c>
      <c r="C87" s="2">
        <v>238629</v>
      </c>
      <c r="D87" s="2">
        <v>1831.2965854940244</v>
      </c>
      <c r="E87" s="3">
        <v>7.6742415443807098E-3</v>
      </c>
      <c r="F87" s="3">
        <v>0.75430407621660467</v>
      </c>
      <c r="G87" s="3">
        <v>0.7807706430054524</v>
      </c>
      <c r="J87" s="58" t="s">
        <v>1042</v>
      </c>
      <c r="K87" s="58" t="s">
        <v>1043</v>
      </c>
      <c r="L87" s="65">
        <v>272766</v>
      </c>
      <c r="M87" s="65">
        <v>2598.3130414997036</v>
      </c>
      <c r="N87" s="66">
        <f>Table14[[#This Row],[Cases (general)]]/Table14[[#This Row],[Population (16+) mid-year 2015]]*100</f>
        <v>0.95257951559201048</v>
      </c>
    </row>
    <row r="88" spans="1:14" x14ac:dyDescent="0.75">
      <c r="A88" t="s">
        <v>1044</v>
      </c>
      <c r="B88" t="s">
        <v>1435</v>
      </c>
      <c r="C88" s="2">
        <v>331508</v>
      </c>
      <c r="D88" s="2">
        <v>2986.5371538382319</v>
      </c>
      <c r="E88" s="3">
        <v>9.0089444412751185E-3</v>
      </c>
      <c r="F88" s="3">
        <v>0.88664896371219781</v>
      </c>
      <c r="G88" s="3">
        <v>0.91536668791285192</v>
      </c>
      <c r="J88" s="58" t="s">
        <v>1045</v>
      </c>
      <c r="K88" s="58" t="s">
        <v>1046</v>
      </c>
      <c r="L88" s="65">
        <v>872381</v>
      </c>
      <c r="M88" s="65">
        <v>7001.011710218705</v>
      </c>
      <c r="N88" s="66">
        <f>Table14[[#This Row],[Cases (general)]]/Table14[[#This Row],[Population (16+) mid-year 2015]]*100</f>
        <v>0.80251767406886498</v>
      </c>
    </row>
    <row r="89" spans="1:14" x14ac:dyDescent="0.75">
      <c r="A89" t="s">
        <v>1047</v>
      </c>
      <c r="B89" t="s">
        <v>1436</v>
      </c>
      <c r="C89" s="2">
        <v>121392</v>
      </c>
      <c r="D89" s="2">
        <v>1221.3750460704277</v>
      </c>
      <c r="E89" s="3">
        <v>1.0061412993199121E-2</v>
      </c>
      <c r="F89" s="3">
        <v>0.99092833796814228</v>
      </c>
      <c r="G89" s="3">
        <v>1.0215854037557954</v>
      </c>
      <c r="J89" s="58" t="s">
        <v>1048</v>
      </c>
      <c r="K89" s="58" t="s">
        <v>1049</v>
      </c>
      <c r="L89" s="65">
        <v>195296</v>
      </c>
      <c r="M89" s="65">
        <v>1661.357965521948</v>
      </c>
      <c r="N89" s="66">
        <f>Table14[[#This Row],[Cases (general)]]/Table14[[#This Row],[Population (16+) mid-year 2015]]*100</f>
        <v>0.85068714439719606</v>
      </c>
    </row>
    <row r="90" spans="1:14" x14ac:dyDescent="0.75">
      <c r="A90" t="s">
        <v>1050</v>
      </c>
      <c r="B90" t="s">
        <v>1437</v>
      </c>
      <c r="C90" s="2">
        <v>199012</v>
      </c>
      <c r="D90" s="2">
        <v>1225.9451894294043</v>
      </c>
      <c r="E90" s="3">
        <v>6.1601571233363024E-3</v>
      </c>
      <c r="F90" s="3">
        <v>0.60030151237662233</v>
      </c>
      <c r="G90" s="3">
        <v>0.63213864968286204</v>
      </c>
      <c r="J90" s="58" t="s">
        <v>1052</v>
      </c>
      <c r="K90" s="58" t="s">
        <v>1053</v>
      </c>
      <c r="L90" s="65">
        <v>591158</v>
      </c>
      <c r="M90" s="65">
        <v>4828.3249692740565</v>
      </c>
      <c r="N90" s="66">
        <f>Table14[[#This Row],[Cases (general)]]/Table14[[#This Row],[Population (16+) mid-year 2015]]*100</f>
        <v>0.81675710542258684</v>
      </c>
    </row>
    <row r="91" spans="1:14" x14ac:dyDescent="0.75">
      <c r="A91" t="s">
        <v>1054</v>
      </c>
      <c r="B91" t="s">
        <v>1438</v>
      </c>
      <c r="C91" s="2">
        <v>469126</v>
      </c>
      <c r="D91" s="2">
        <v>4565.9500010755282</v>
      </c>
      <c r="E91" s="3">
        <v>9.7328862631265983E-3</v>
      </c>
      <c r="F91" s="3">
        <v>0.95749220714518768</v>
      </c>
      <c r="G91" s="3">
        <v>0.98934304686557006</v>
      </c>
      <c r="J91" s="58" t="s">
        <v>1055</v>
      </c>
      <c r="K91" s="58" t="s">
        <v>1056</v>
      </c>
      <c r="L91" s="65">
        <v>182333</v>
      </c>
      <c r="M91" s="65">
        <v>1354.3931784650799</v>
      </c>
      <c r="N91" s="66">
        <f>Table14[[#This Row],[Cases (general)]]/Table14[[#This Row],[Population (16+) mid-year 2015]]*100</f>
        <v>0.74281297322211559</v>
      </c>
    </row>
    <row r="92" spans="1:14" x14ac:dyDescent="0.75">
      <c r="A92" t="s">
        <v>1057</v>
      </c>
      <c r="B92" t="s">
        <v>1439</v>
      </c>
      <c r="C92" s="2">
        <v>164069</v>
      </c>
      <c r="D92" s="2">
        <v>1223.9272072038771</v>
      </c>
      <c r="E92" s="3">
        <v>7.4598321877007668E-3</v>
      </c>
      <c r="F92" s="3">
        <v>0.72557651973228754</v>
      </c>
      <c r="G92" s="3">
        <v>0.76695941824797487</v>
      </c>
      <c r="J92" s="58" t="s">
        <v>1059</v>
      </c>
      <c r="K92" s="58" t="s">
        <v>1060</v>
      </c>
      <c r="L92" s="65">
        <v>237291</v>
      </c>
      <c r="M92" s="65">
        <v>1969.2861515753384</v>
      </c>
      <c r="N92" s="66">
        <f>Table14[[#This Row],[Cases (general)]]/Table14[[#This Row],[Population (16+) mid-year 2015]]*100</f>
        <v>0.82990343147246981</v>
      </c>
    </row>
    <row r="93" spans="1:14" x14ac:dyDescent="0.75">
      <c r="A93" t="s">
        <v>1061</v>
      </c>
      <c r="B93" t="s">
        <v>1440</v>
      </c>
      <c r="C93" s="2">
        <v>133655</v>
      </c>
      <c r="D93" s="2">
        <v>1050.0827230637867</v>
      </c>
      <c r="E93" s="3">
        <v>7.8566662157329454E-3</v>
      </c>
      <c r="F93" s="3">
        <v>0.77367610089112637</v>
      </c>
      <c r="G93" s="3">
        <v>0.7978414785234148</v>
      </c>
      <c r="J93" s="58" t="s">
        <v>1062</v>
      </c>
      <c r="K93" s="58" t="s">
        <v>1063</v>
      </c>
      <c r="L93" s="65">
        <v>213243</v>
      </c>
      <c r="M93" s="65">
        <v>1825.6773570937057</v>
      </c>
      <c r="N93" s="66">
        <f>Table14[[#This Row],[Cases (general)]]/Table14[[#This Row],[Population (16+) mid-year 2015]]*100</f>
        <v>0.85614878663951721</v>
      </c>
    </row>
    <row r="94" spans="1:14" x14ac:dyDescent="0.75">
      <c r="A94" t="s">
        <v>1064</v>
      </c>
      <c r="B94" t="s">
        <v>1441</v>
      </c>
      <c r="C94" s="2">
        <v>317110</v>
      </c>
      <c r="D94" s="2">
        <v>1835.680578994223</v>
      </c>
      <c r="E94" s="3">
        <v>5.7887817444868435E-3</v>
      </c>
      <c r="F94" s="3">
        <v>0.55806744653414664</v>
      </c>
      <c r="G94" s="3">
        <v>0.60046026305311306</v>
      </c>
      <c r="J94" s="58" t="s">
        <v>1066</v>
      </c>
      <c r="K94" s="58" t="s">
        <v>1067</v>
      </c>
      <c r="L94" s="65">
        <v>211204</v>
      </c>
      <c r="M94" s="65">
        <v>1505.1409280594744</v>
      </c>
      <c r="N94" s="66">
        <f>Table14[[#This Row],[Cases (general)]]/Table14[[#This Row],[Population (16+) mid-year 2015]]*100</f>
        <v>0.71264792715075198</v>
      </c>
    </row>
    <row r="95" spans="1:14" x14ac:dyDescent="0.75">
      <c r="A95" t="s">
        <v>1068</v>
      </c>
      <c r="B95" t="s">
        <v>1442</v>
      </c>
      <c r="C95" s="2">
        <v>135047</v>
      </c>
      <c r="D95" s="2">
        <v>1119.2561459258945</v>
      </c>
      <c r="E95" s="3">
        <v>8.2879008487851975E-3</v>
      </c>
      <c r="F95" s="3">
        <v>0.81442601445189444</v>
      </c>
      <c r="G95" s="3">
        <v>0.84340534087381414</v>
      </c>
      <c r="J95" s="58" t="s">
        <v>1070</v>
      </c>
      <c r="K95" s="58" t="s">
        <v>1071</v>
      </c>
      <c r="L95" s="65">
        <v>443569</v>
      </c>
      <c r="M95" s="65">
        <v>3489.8607462034788</v>
      </c>
      <c r="N95" s="66">
        <f>Table14[[#This Row],[Cases (general)]]/Table14[[#This Row],[Population (16+) mid-year 2015]]*100</f>
        <v>0.7867684049614555</v>
      </c>
    </row>
    <row r="96" spans="1:14" x14ac:dyDescent="0.75">
      <c r="A96" t="s">
        <v>1072</v>
      </c>
      <c r="B96" t="s">
        <v>1443</v>
      </c>
      <c r="C96" s="2">
        <v>173334</v>
      </c>
      <c r="D96" s="2">
        <v>1468.5983935596528</v>
      </c>
      <c r="E96" s="3">
        <v>8.4726504526501014E-3</v>
      </c>
      <c r="F96" s="3">
        <v>0.82562080386507974</v>
      </c>
      <c r="G96" s="3">
        <v>0.86947173135164046</v>
      </c>
      <c r="J96" s="58" t="s">
        <v>1074</v>
      </c>
      <c r="K96" s="58" t="s">
        <v>1075</v>
      </c>
      <c r="L96" s="65">
        <v>488340</v>
      </c>
      <c r="M96" s="65">
        <v>3764.8387248889358</v>
      </c>
      <c r="N96" s="66">
        <f>Table14[[#This Row],[Cases (general)]]/Table14[[#This Row],[Population (16+) mid-year 2015]]*100</f>
        <v>0.77094621060919355</v>
      </c>
    </row>
    <row r="97" spans="1:14" x14ac:dyDescent="0.75">
      <c r="A97" t="s">
        <v>1076</v>
      </c>
      <c r="B97" t="s">
        <v>1444</v>
      </c>
      <c r="C97" s="2">
        <v>218822</v>
      </c>
      <c r="D97" s="2">
        <v>1648.1192038208203</v>
      </c>
      <c r="E97" s="3">
        <v>7.531780185816875E-3</v>
      </c>
      <c r="F97" s="3">
        <v>0.73674505044224092</v>
      </c>
      <c r="G97" s="3">
        <v>0.76997467800179797</v>
      </c>
      <c r="J97" s="58" t="s">
        <v>1078</v>
      </c>
      <c r="K97" s="58" t="s">
        <v>1079</v>
      </c>
      <c r="L97" s="65">
        <v>256913</v>
      </c>
      <c r="M97" s="65">
        <v>2453.709835021456</v>
      </c>
      <c r="N97" s="66">
        <f>Table14[[#This Row],[Cases (general)]]/Table14[[#This Row],[Population (16+) mid-year 2015]]*100</f>
        <v>0.95507422163201394</v>
      </c>
    </row>
    <row r="98" spans="1:14" x14ac:dyDescent="0.75">
      <c r="A98" t="s">
        <v>1080</v>
      </c>
      <c r="B98" t="s">
        <v>1445</v>
      </c>
      <c r="C98" s="2">
        <v>313129</v>
      </c>
      <c r="D98" s="2">
        <v>2214.035023244423</v>
      </c>
      <c r="E98" s="3">
        <v>7.0706802092569609E-3</v>
      </c>
      <c r="F98" s="3">
        <v>0.69338166288816827</v>
      </c>
      <c r="G98" s="3">
        <v>0.72102256657567654</v>
      </c>
      <c r="J98" s="58" t="s">
        <v>1082</v>
      </c>
      <c r="K98" s="58" t="s">
        <v>1083</v>
      </c>
      <c r="L98" s="65">
        <v>468040</v>
      </c>
      <c r="M98" s="65">
        <v>4421.3060829842198</v>
      </c>
      <c r="N98" s="66">
        <f>Table14[[#This Row],[Cases (general)]]/Table14[[#This Row],[Population (16+) mid-year 2015]]*100</f>
        <v>0.94464278330574736</v>
      </c>
    </row>
    <row r="99" spans="1:14" x14ac:dyDescent="0.75">
      <c r="A99" t="s">
        <v>1084</v>
      </c>
      <c r="B99" t="s">
        <v>1446</v>
      </c>
      <c r="C99" s="2">
        <v>308125</v>
      </c>
      <c r="D99" s="2">
        <v>2419.5701892498678</v>
      </c>
      <c r="E99" s="3">
        <v>7.852560451926548E-3</v>
      </c>
      <c r="F99" s="3">
        <v>0.74677953697077393</v>
      </c>
      <c r="G99" s="3">
        <v>0.82569849604483847</v>
      </c>
      <c r="J99" s="58" t="s">
        <v>1085</v>
      </c>
      <c r="K99" s="58" t="s">
        <v>1086</v>
      </c>
      <c r="L99" s="65">
        <v>1511644</v>
      </c>
      <c r="M99" s="65">
        <v>10646.691647506455</v>
      </c>
      <c r="N99" s="66">
        <f>Table14[[#This Row],[Cases (general)]]/Table14[[#This Row],[Population (16+) mid-year 2015]]*100</f>
        <v>0.70431210308157577</v>
      </c>
    </row>
    <row r="100" spans="1:14" x14ac:dyDescent="0.75">
      <c r="A100" t="s">
        <v>1087</v>
      </c>
      <c r="B100" t="s">
        <v>1447</v>
      </c>
      <c r="C100" s="2">
        <v>249933</v>
      </c>
      <c r="D100" s="2">
        <v>1703.3541424678353</v>
      </c>
      <c r="E100" s="3">
        <v>6.8152430550100836E-3</v>
      </c>
      <c r="F100" s="3">
        <v>0.65662623674767151</v>
      </c>
      <c r="G100" s="3">
        <v>0.70735974134210589</v>
      </c>
      <c r="J100" s="58" t="s">
        <v>1089</v>
      </c>
      <c r="K100" s="58" t="s">
        <v>1090</v>
      </c>
      <c r="L100" s="65">
        <v>180269</v>
      </c>
      <c r="M100" s="65">
        <v>1587.8558478185673</v>
      </c>
      <c r="N100" s="66">
        <f>Table14[[#This Row],[Cases (general)]]/Table14[[#This Row],[Population (16+) mid-year 2015]]*100</f>
        <v>0.88082579246490933</v>
      </c>
    </row>
    <row r="101" spans="1:14" x14ac:dyDescent="0.75">
      <c r="A101" t="s">
        <v>1091</v>
      </c>
      <c r="B101" t="s">
        <v>1448</v>
      </c>
      <c r="C101" s="2">
        <v>208321</v>
      </c>
      <c r="D101" s="2">
        <v>2096.4576160692309</v>
      </c>
      <c r="E101" s="3">
        <v>1.0063592321797758E-2</v>
      </c>
      <c r="F101" s="3">
        <v>0.99128235751071458</v>
      </c>
      <c r="G101" s="3">
        <v>1.0216630518077165</v>
      </c>
      <c r="J101" s="58" t="s">
        <v>1093</v>
      </c>
      <c r="K101" s="58" t="s">
        <v>1094</v>
      </c>
      <c r="L101" s="65">
        <v>176743</v>
      </c>
      <c r="M101" s="65">
        <v>1668.2090113539482</v>
      </c>
      <c r="N101" s="66">
        <f>Table14[[#This Row],[Cases (general)]]/Table14[[#This Row],[Population (16+) mid-year 2015]]*100</f>
        <v>0.94386143233618769</v>
      </c>
    </row>
    <row r="102" spans="1:14" x14ac:dyDescent="0.75">
      <c r="A102" t="s">
        <v>1095</v>
      </c>
      <c r="B102" t="s">
        <v>1449</v>
      </c>
      <c r="C102" s="2">
        <v>194705</v>
      </c>
      <c r="D102" s="2">
        <v>1659.9883623656067</v>
      </c>
      <c r="E102" s="3">
        <v>8.5256586238956714E-3</v>
      </c>
      <c r="F102" s="3">
        <v>0.83894792139304986</v>
      </c>
      <c r="G102" s="3">
        <v>0.86640292067452807</v>
      </c>
      <c r="J102" s="58" t="s">
        <v>1097</v>
      </c>
      <c r="K102" s="58" t="s">
        <v>1098</v>
      </c>
      <c r="L102" s="65">
        <v>130047</v>
      </c>
      <c r="M102" s="65">
        <v>1079.5185073762057</v>
      </c>
      <c r="N102" s="66">
        <f>Table14[[#This Row],[Cases (general)]]/Table14[[#This Row],[Population (16+) mid-year 2015]]*100</f>
        <v>0.8300987392067527</v>
      </c>
    </row>
    <row r="103" spans="1:14" x14ac:dyDescent="0.75">
      <c r="A103" t="s">
        <v>1099</v>
      </c>
      <c r="B103" t="s">
        <v>967</v>
      </c>
      <c r="C103" s="2">
        <v>426390</v>
      </c>
      <c r="D103" s="2">
        <v>3241.3170114415934</v>
      </c>
      <c r="E103" s="3">
        <v>7.6017660157170512E-3</v>
      </c>
      <c r="F103" s="3">
        <v>0.74554889734297347</v>
      </c>
      <c r="G103" s="3">
        <v>0.77508906085581164</v>
      </c>
      <c r="J103" s="58" t="s">
        <v>1100</v>
      </c>
      <c r="K103" s="58" t="s">
        <v>1101</v>
      </c>
      <c r="L103" s="65">
        <v>130885</v>
      </c>
      <c r="M103" s="65">
        <v>1115.9847082117078</v>
      </c>
      <c r="N103" s="66">
        <f>Table14[[#This Row],[Cases (general)]]/Table14[[#This Row],[Population (16+) mid-year 2015]]*100</f>
        <v>0.85264522917959107</v>
      </c>
    </row>
    <row r="104" spans="1:14" x14ac:dyDescent="0.75">
      <c r="A104" t="s">
        <v>1102</v>
      </c>
      <c r="B104" t="s">
        <v>1450</v>
      </c>
      <c r="C104" s="2">
        <v>175060</v>
      </c>
      <c r="D104" s="2">
        <v>1383.4816711937153</v>
      </c>
      <c r="E104" s="3">
        <v>7.9028999839695843E-3</v>
      </c>
      <c r="F104" s="3">
        <v>0.75712831261990354</v>
      </c>
      <c r="G104" s="3">
        <v>0.82489206998873144</v>
      </c>
      <c r="J104" s="58" t="s">
        <v>1103</v>
      </c>
      <c r="K104" s="58" t="s">
        <v>1104</v>
      </c>
      <c r="L104" s="65">
        <v>232910</v>
      </c>
      <c r="M104" s="65">
        <v>2068.7073932082199</v>
      </c>
      <c r="N104" s="66">
        <f>Table14[[#This Row],[Cases (general)]]/Table14[[#This Row],[Population (16+) mid-year 2015]]*100</f>
        <v>0.8882003319772529</v>
      </c>
    </row>
    <row r="105" spans="1:14" x14ac:dyDescent="0.75">
      <c r="A105" t="s">
        <v>1105</v>
      </c>
      <c r="B105" t="s">
        <v>1451</v>
      </c>
      <c r="C105" s="2">
        <v>156177</v>
      </c>
      <c r="D105" s="2">
        <v>1318.4363183535233</v>
      </c>
      <c r="E105" s="3">
        <v>8.4419365102001154E-3</v>
      </c>
      <c r="F105" s="3">
        <v>0.83088439807851122</v>
      </c>
      <c r="G105" s="3">
        <v>0.8577142500430327</v>
      </c>
      <c r="J105" s="58" t="s">
        <v>1107</v>
      </c>
      <c r="K105" s="58" t="s">
        <v>1108</v>
      </c>
      <c r="L105" s="65">
        <v>1302763</v>
      </c>
      <c r="M105" s="65">
        <v>9457.0903059405446</v>
      </c>
      <c r="N105" s="66">
        <f>Table14[[#This Row],[Cases (general)]]/Table14[[#This Row],[Population (16+) mid-year 2015]]*100</f>
        <v>0.72592561394056676</v>
      </c>
    </row>
    <row r="106" spans="1:14" x14ac:dyDescent="0.75">
      <c r="A106" t="s">
        <v>1109</v>
      </c>
      <c r="B106" t="s">
        <v>1452</v>
      </c>
      <c r="C106" s="2">
        <v>236875</v>
      </c>
      <c r="D106" s="2">
        <v>1918.907927632461</v>
      </c>
      <c r="E106" s="3">
        <v>8.1009305652030017E-3</v>
      </c>
      <c r="F106" s="3">
        <v>0.79692748165515037</v>
      </c>
      <c r="G106" s="3">
        <v>0.82347432672999155</v>
      </c>
      <c r="J106" s="58" t="s">
        <v>1111</v>
      </c>
      <c r="K106" s="58" t="s">
        <v>1112</v>
      </c>
      <c r="L106" s="65">
        <v>226055</v>
      </c>
      <c r="M106" s="65">
        <v>1586.7141046428426</v>
      </c>
      <c r="N106" s="66">
        <f>Table14[[#This Row],[Cases (general)]]/Table14[[#This Row],[Population (16+) mid-year 2015]]*100</f>
        <v>0.70191506697168504</v>
      </c>
    </row>
    <row r="107" spans="1:14" x14ac:dyDescent="0.75">
      <c r="A107" t="s">
        <v>1113</v>
      </c>
      <c r="B107" t="s">
        <v>1453</v>
      </c>
      <c r="C107" s="2">
        <v>177804</v>
      </c>
      <c r="D107" s="2">
        <v>1285.4755971399024</v>
      </c>
      <c r="E107" s="3">
        <v>7.2297338481693459E-3</v>
      </c>
      <c r="F107" s="3">
        <v>0.70147127354688299</v>
      </c>
      <c r="G107" s="3">
        <v>0.74512965176148549</v>
      </c>
      <c r="J107" s="58" t="s">
        <v>1115</v>
      </c>
      <c r="K107" s="58" t="s">
        <v>1116</v>
      </c>
      <c r="L107" s="65">
        <v>152835</v>
      </c>
      <c r="M107" s="65">
        <v>1322.7116368865911</v>
      </c>
      <c r="N107" s="66">
        <f>Table14[[#This Row],[Cases (general)]]/Table14[[#This Row],[Population (16+) mid-year 2015]]*100</f>
        <v>0.86545073895808633</v>
      </c>
    </row>
    <row r="108" spans="1:14" x14ac:dyDescent="0.75">
      <c r="A108" t="s">
        <v>1117</v>
      </c>
      <c r="B108" t="s">
        <v>1454</v>
      </c>
      <c r="C108" s="2">
        <v>315520</v>
      </c>
      <c r="D108" s="2">
        <v>2724.5720209655292</v>
      </c>
      <c r="E108" s="3">
        <v>8.6351800867315205E-3</v>
      </c>
      <c r="F108" s="3">
        <v>0.85174092781032362</v>
      </c>
      <c r="G108" s="3">
        <v>0.87545649418739258</v>
      </c>
      <c r="J108" s="58" t="s">
        <v>1118</v>
      </c>
      <c r="K108" s="58" t="s">
        <v>1119</v>
      </c>
      <c r="L108" s="65">
        <v>105191</v>
      </c>
      <c r="M108" s="65">
        <v>1067.607346796475</v>
      </c>
      <c r="N108" s="66">
        <f>Table14[[#This Row],[Cases (general)]]/Table14[[#This Row],[Population (16+) mid-year 2015]]*100</f>
        <v>1.0149227089736528</v>
      </c>
    </row>
    <row r="109" spans="1:14" x14ac:dyDescent="0.75">
      <c r="A109" t="s">
        <v>1120</v>
      </c>
      <c r="B109" t="s">
        <v>1455</v>
      </c>
      <c r="C109" s="2">
        <v>222774</v>
      </c>
      <c r="D109" s="2">
        <v>1697.0765714599843</v>
      </c>
      <c r="E109" s="3">
        <v>7.6179292532341488E-3</v>
      </c>
      <c r="F109" s="3">
        <v>0.74533811096396907</v>
      </c>
      <c r="G109" s="3">
        <v>0.77860816257563781</v>
      </c>
      <c r="J109" s="58" t="s">
        <v>1121</v>
      </c>
      <c r="K109" s="58" t="s">
        <v>1122</v>
      </c>
      <c r="L109" s="65">
        <v>162810</v>
      </c>
      <c r="M109" s="65">
        <v>1415.6460526357134</v>
      </c>
      <c r="N109" s="66">
        <f>Table14[[#This Row],[Cases (general)]]/Table14[[#This Row],[Population (16+) mid-year 2015]]*100</f>
        <v>0.86950804780769819</v>
      </c>
    </row>
    <row r="110" spans="1:14" x14ac:dyDescent="0.75">
      <c r="A110" t="s">
        <v>1123</v>
      </c>
      <c r="B110" t="s">
        <v>1456</v>
      </c>
      <c r="C110" s="2">
        <v>535484</v>
      </c>
      <c r="D110" s="2">
        <v>4399.8304798933104</v>
      </c>
      <c r="E110" s="3">
        <v>8.2165489162949971E-3</v>
      </c>
      <c r="F110" s="3">
        <v>0.80758915860836644</v>
      </c>
      <c r="G110" s="3">
        <v>0.83596354206353085</v>
      </c>
      <c r="J110" s="58" t="s">
        <v>1125</v>
      </c>
      <c r="K110" s="58" t="s">
        <v>1126</v>
      </c>
      <c r="L110" s="65">
        <v>123688</v>
      </c>
      <c r="M110" s="65">
        <v>1125.6495782750867</v>
      </c>
      <c r="N110" s="66">
        <f>Table14[[#This Row],[Cases (general)]]/Table14[[#This Row],[Population (16+) mid-year 2015]]*100</f>
        <v>0.9100717759807635</v>
      </c>
    </row>
    <row r="111" spans="1:14" x14ac:dyDescent="0.75">
      <c r="A111" t="s">
        <v>1127</v>
      </c>
      <c r="B111" t="s">
        <v>1457</v>
      </c>
      <c r="C111" s="2">
        <v>109111</v>
      </c>
      <c r="D111" s="2">
        <v>949.83568030097979</v>
      </c>
      <c r="E111" s="3">
        <v>8.7052238573652498E-3</v>
      </c>
      <c r="F111" s="3">
        <v>0.85673169728375376</v>
      </c>
      <c r="G111" s="3">
        <v>0.88453308042872192</v>
      </c>
      <c r="J111" s="58" t="s">
        <v>1129</v>
      </c>
      <c r="K111" s="58" t="s">
        <v>1130</v>
      </c>
      <c r="L111" s="65">
        <v>252025</v>
      </c>
      <c r="M111" s="65">
        <v>2193.6629251817621</v>
      </c>
      <c r="N111" s="66">
        <f>Table14[[#This Row],[Cases (general)]]/Table14[[#This Row],[Population (16+) mid-year 2015]]*100</f>
        <v>0.87041481011080735</v>
      </c>
    </row>
    <row r="112" spans="1:14" x14ac:dyDescent="0.75">
      <c r="A112" t="s">
        <v>1131</v>
      </c>
      <c r="B112" t="s">
        <v>1458</v>
      </c>
      <c r="C112" s="2">
        <v>95189</v>
      </c>
      <c r="D112" s="2">
        <v>797.75907454495791</v>
      </c>
      <c r="E112" s="3">
        <v>8.3807905802661849E-3</v>
      </c>
      <c r="F112" s="3">
        <v>0.82597727996144132</v>
      </c>
      <c r="G112" s="3">
        <v>0.8503566245676154</v>
      </c>
      <c r="J112" s="58" t="s">
        <v>1133</v>
      </c>
      <c r="K112" s="58" t="s">
        <v>1134</v>
      </c>
      <c r="L112" s="65">
        <v>232106</v>
      </c>
      <c r="M112" s="65">
        <v>1922.812779634198</v>
      </c>
      <c r="N112" s="66">
        <f>Table14[[#This Row],[Cases (general)]]/Table14[[#This Row],[Population (16+) mid-year 2015]]*100</f>
        <v>0.82842010961982804</v>
      </c>
    </row>
    <row r="113" spans="1:14" x14ac:dyDescent="0.75">
      <c r="A113" t="s">
        <v>1135</v>
      </c>
      <c r="B113" t="s">
        <v>1136</v>
      </c>
      <c r="C113" s="2">
        <v>142612</v>
      </c>
      <c r="D113" s="2">
        <v>902.97610248658691</v>
      </c>
      <c r="E113" s="3">
        <v>6.3316979110214213E-3</v>
      </c>
      <c r="F113" s="3">
        <v>0.61863444003387069</v>
      </c>
      <c r="G113" s="3">
        <v>0.64804443582930016</v>
      </c>
      <c r="J113" s="58" t="s">
        <v>1137</v>
      </c>
      <c r="K113" s="58" t="s">
        <v>1138</v>
      </c>
      <c r="L113" s="65">
        <v>238749</v>
      </c>
      <c r="M113" s="65">
        <v>1980.375579290682</v>
      </c>
      <c r="N113" s="66">
        <f>Table14[[#This Row],[Cases (general)]]/Table14[[#This Row],[Population (16+) mid-year 2015]]*100</f>
        <v>0.82948015668785291</v>
      </c>
    </row>
    <row r="114" spans="1:14" x14ac:dyDescent="0.75">
      <c r="A114" t="s">
        <v>1139</v>
      </c>
      <c r="B114" t="s">
        <v>1140</v>
      </c>
      <c r="C114" s="2">
        <v>110581</v>
      </c>
      <c r="D114" s="2">
        <v>880.15143384978819</v>
      </c>
      <c r="E114" s="3">
        <v>7.9593369010027785E-3</v>
      </c>
      <c r="F114" s="3">
        <v>0.77476234743746708</v>
      </c>
      <c r="G114" s="3">
        <v>0.81767879849598679</v>
      </c>
      <c r="J114" s="58" t="s">
        <v>1141</v>
      </c>
      <c r="K114" s="58" t="s">
        <v>1142</v>
      </c>
      <c r="L114" s="65">
        <v>873597</v>
      </c>
      <c r="M114" s="65">
        <v>7509.9668025964374</v>
      </c>
      <c r="N114" s="66">
        <f>Table14[[#This Row],[Cases (general)]]/Table14[[#This Row],[Population (16+) mid-year 2015]]*100</f>
        <v>0.85966032422231731</v>
      </c>
    </row>
    <row r="115" spans="1:14" x14ac:dyDescent="0.75">
      <c r="A115" t="s">
        <v>1143</v>
      </c>
      <c r="B115" t="s">
        <v>1459</v>
      </c>
      <c r="C115" s="2">
        <v>297705</v>
      </c>
      <c r="D115" s="2">
        <v>1901.2069093408372</v>
      </c>
      <c r="E115" s="3">
        <v>6.386210877683738E-3</v>
      </c>
      <c r="F115" s="3">
        <v>0.60284349805497661</v>
      </c>
      <c r="G115" s="3">
        <v>0.67650755627030423</v>
      </c>
      <c r="J115" s="58" t="s">
        <v>1144</v>
      </c>
      <c r="K115" s="58" t="s">
        <v>1145</v>
      </c>
      <c r="L115" s="65">
        <v>77853</v>
      </c>
      <c r="M115" s="65">
        <v>665.96057079848947</v>
      </c>
      <c r="N115" s="66">
        <f>Table14[[#This Row],[Cases (general)]]/Table14[[#This Row],[Population (16+) mid-year 2015]]*100</f>
        <v>0.85540771813352023</v>
      </c>
    </row>
    <row r="116" spans="1:14" x14ac:dyDescent="0.75">
      <c r="A116" t="s">
        <v>1146</v>
      </c>
      <c r="B116" t="s">
        <v>1460</v>
      </c>
      <c r="C116" s="2">
        <v>88499</v>
      </c>
      <c r="D116" s="2">
        <v>729.17352337571924</v>
      </c>
      <c r="E116" s="3">
        <v>8.2393419516121006E-3</v>
      </c>
      <c r="F116" s="3">
        <v>0.8085823231607453</v>
      </c>
      <c r="G116" s="3">
        <v>0.83957507315028712</v>
      </c>
      <c r="J116" s="58" t="s">
        <v>1148</v>
      </c>
      <c r="K116" s="58" t="s">
        <v>1149</v>
      </c>
      <c r="L116" s="65">
        <v>199567</v>
      </c>
      <c r="M116" s="65">
        <v>1690.7402101485177</v>
      </c>
      <c r="N116" s="66">
        <f>Table14[[#This Row],[Cases (general)]]/Table14[[#This Row],[Population (16+) mid-year 2015]]*100</f>
        <v>0.84720430238893096</v>
      </c>
    </row>
    <row r="117" spans="1:14" x14ac:dyDescent="0.75">
      <c r="A117" t="s">
        <v>1150</v>
      </c>
      <c r="B117" t="s">
        <v>1461</v>
      </c>
      <c r="C117" s="2">
        <v>246676</v>
      </c>
      <c r="D117" s="2">
        <v>2298.7860398902662</v>
      </c>
      <c r="E117" s="3">
        <v>9.3190502517077715E-3</v>
      </c>
      <c r="F117" s="3">
        <v>0.91696522108658318</v>
      </c>
      <c r="G117" s="3">
        <v>0.94708591179954749</v>
      </c>
      <c r="J117" s="58" t="s">
        <v>1152</v>
      </c>
      <c r="K117" s="58" t="s">
        <v>1153</v>
      </c>
      <c r="L117" s="65">
        <v>570489</v>
      </c>
      <c r="M117" s="65">
        <v>4796.5417397692609</v>
      </c>
      <c r="N117" s="66">
        <f>Table14[[#This Row],[Cases (general)]]/Table14[[#This Row],[Population (16+) mid-year 2015]]*100</f>
        <v>0.8407772524569731</v>
      </c>
    </row>
    <row r="118" spans="1:14" x14ac:dyDescent="0.75">
      <c r="A118" t="s">
        <v>1154</v>
      </c>
      <c r="B118" t="s">
        <v>1462</v>
      </c>
      <c r="C118" s="2">
        <v>214562</v>
      </c>
      <c r="D118" s="2">
        <v>1816.7150473785334</v>
      </c>
      <c r="E118" s="3">
        <v>8.467086657369588E-3</v>
      </c>
      <c r="F118" s="3">
        <v>0.83058271291742181</v>
      </c>
      <c r="G118" s="3">
        <v>0.86314498256246042</v>
      </c>
      <c r="J118" s="58" t="s">
        <v>1156</v>
      </c>
      <c r="K118" s="58" t="s">
        <v>1157</v>
      </c>
      <c r="L118" s="65">
        <v>145343</v>
      </c>
      <c r="M118" s="65">
        <v>1202.8412244018136</v>
      </c>
      <c r="N118" s="66">
        <f>Table14[[#This Row],[Cases (general)]]/Table14[[#This Row],[Population (16+) mid-year 2015]]*100</f>
        <v>0.82758799832246044</v>
      </c>
    </row>
    <row r="119" spans="1:14" x14ac:dyDescent="0.75">
      <c r="A119" t="s">
        <v>1158</v>
      </c>
      <c r="B119" t="s">
        <v>1463</v>
      </c>
      <c r="C119" s="2">
        <v>282480</v>
      </c>
      <c r="D119" s="2">
        <v>2563.1123014155942</v>
      </c>
      <c r="E119" s="3">
        <v>9.0736062780217858E-3</v>
      </c>
      <c r="F119" s="3">
        <v>0.89282565659036217</v>
      </c>
      <c r="G119" s="3">
        <v>0.92213002294078417</v>
      </c>
      <c r="J119" s="58" t="s">
        <v>1159</v>
      </c>
      <c r="K119" s="58" t="s">
        <v>1160</v>
      </c>
      <c r="L119" s="65">
        <v>134263</v>
      </c>
      <c r="M119" s="65">
        <v>1045.796502819687</v>
      </c>
      <c r="N119" s="66">
        <f>Table14[[#This Row],[Cases (general)]]/Table14[[#This Row],[Population (16+) mid-year 2015]]*100</f>
        <v>0.77891638263682994</v>
      </c>
    </row>
    <row r="120" spans="1:14" x14ac:dyDescent="0.75">
      <c r="A120" t="s">
        <v>1161</v>
      </c>
      <c r="B120" t="s">
        <v>1464</v>
      </c>
      <c r="C120" s="2">
        <v>181881</v>
      </c>
      <c r="D120" s="2">
        <v>1520.4687397309192</v>
      </c>
      <c r="E120" s="3">
        <v>8.3596897956956431E-3</v>
      </c>
      <c r="F120" s="3">
        <v>0.82127094296944092</v>
      </c>
      <c r="G120" s="3">
        <v>0.85092780559701164</v>
      </c>
      <c r="J120" s="58" t="s">
        <v>1162</v>
      </c>
      <c r="K120" s="58" t="s">
        <v>1163</v>
      </c>
      <c r="L120" s="65">
        <v>240771</v>
      </c>
      <c r="M120" s="65">
        <v>1363.0927958474142</v>
      </c>
      <c r="N120" s="66">
        <f>Table14[[#This Row],[Cases (general)]]/Table14[[#This Row],[Population (16+) mid-year 2015]]*100</f>
        <v>0.56613661771866808</v>
      </c>
    </row>
    <row r="121" spans="1:14" x14ac:dyDescent="0.75">
      <c r="A121" t="s">
        <v>1164</v>
      </c>
      <c r="B121" t="s">
        <v>1465</v>
      </c>
      <c r="C121" s="2">
        <v>139736</v>
      </c>
      <c r="D121" s="2">
        <v>1190.9881686353212</v>
      </c>
      <c r="E121" s="3">
        <v>8.5231305364066607E-3</v>
      </c>
      <c r="F121" s="3">
        <v>0.83868813874604531</v>
      </c>
      <c r="G121" s="3">
        <v>0.86615737879997201</v>
      </c>
      <c r="J121" s="58" t="s">
        <v>1165</v>
      </c>
      <c r="K121" s="58" t="s">
        <v>1166</v>
      </c>
      <c r="L121" s="65">
        <v>194052</v>
      </c>
      <c r="M121" s="65">
        <v>1618.6204961788003</v>
      </c>
      <c r="N121" s="66">
        <f>Table14[[#This Row],[Cases (general)]]/Table14[[#This Row],[Population (16+) mid-year 2015]]*100</f>
        <v>0.83411688422628993</v>
      </c>
    </row>
    <row r="122" spans="1:14" x14ac:dyDescent="0.75">
      <c r="A122" t="s">
        <v>1167</v>
      </c>
      <c r="B122" t="s">
        <v>1466</v>
      </c>
      <c r="C122" s="2">
        <v>180769</v>
      </c>
      <c r="D122" s="2">
        <v>1506.8737994390297</v>
      </c>
      <c r="E122" s="3">
        <v>8.3359082555030436E-3</v>
      </c>
      <c r="F122" s="3">
        <v>0.8206879733701532</v>
      </c>
      <c r="G122" s="3">
        <v>0.84669480450163437</v>
      </c>
      <c r="J122" s="58" t="s">
        <v>1168</v>
      </c>
      <c r="K122" s="58" t="s">
        <v>1169</v>
      </c>
      <c r="L122" s="65">
        <v>299572</v>
      </c>
      <c r="M122" s="65">
        <v>2499.52873142727</v>
      </c>
      <c r="N122" s="66">
        <f>Table14[[#This Row],[Cases (general)]]/Table14[[#This Row],[Population (16+) mid-year 2015]]*100</f>
        <v>0.83436660683484098</v>
      </c>
    </row>
    <row r="123" spans="1:14" x14ac:dyDescent="0.75">
      <c r="A123" t="s">
        <v>1170</v>
      </c>
      <c r="B123" t="s">
        <v>1467</v>
      </c>
      <c r="C123" s="2">
        <v>150685</v>
      </c>
      <c r="D123" s="2">
        <v>1313.0832990713025</v>
      </c>
      <c r="E123" s="3">
        <v>8.7140942965212367E-3</v>
      </c>
      <c r="F123" s="3">
        <v>0.84075000954636803</v>
      </c>
      <c r="G123" s="3">
        <v>0.90317671557462886</v>
      </c>
      <c r="J123" s="58" t="s">
        <v>1171</v>
      </c>
      <c r="K123" s="58" t="s">
        <v>1172</v>
      </c>
      <c r="L123" s="65">
        <v>300082</v>
      </c>
      <c r="M123" s="65">
        <v>2477.8922920601185</v>
      </c>
      <c r="N123" s="66">
        <f>Table14[[#This Row],[Cases (general)]]/Table14[[#This Row],[Population (16+) mid-year 2015]]*100</f>
        <v>0.82573839552526251</v>
      </c>
    </row>
    <row r="124" spans="1:14" x14ac:dyDescent="0.75">
      <c r="A124" t="s">
        <v>1173</v>
      </c>
      <c r="B124" t="s">
        <v>1468</v>
      </c>
      <c r="C124" s="2">
        <v>142074</v>
      </c>
      <c r="D124" s="2">
        <v>1269.0723664286804</v>
      </c>
      <c r="E124" s="3">
        <v>8.9324743896045753E-3</v>
      </c>
      <c r="F124" s="3">
        <v>0.87817188163276716</v>
      </c>
      <c r="G124" s="3">
        <v>0.90857942579636886</v>
      </c>
      <c r="J124" s="58" t="s">
        <v>1174</v>
      </c>
      <c r="K124" s="58" t="s">
        <v>1175</v>
      </c>
      <c r="L124" s="65">
        <v>222808</v>
      </c>
      <c r="M124" s="65">
        <v>2034.4934644397019</v>
      </c>
      <c r="N124" s="66">
        <f>Table14[[#This Row],[Cases (general)]]/Table14[[#This Row],[Population (16+) mid-year 2015]]*100</f>
        <v>0.91311508762688143</v>
      </c>
    </row>
    <row r="125" spans="1:14" x14ac:dyDescent="0.75">
      <c r="A125" t="s">
        <v>1176</v>
      </c>
      <c r="B125" t="s">
        <v>1469</v>
      </c>
      <c r="C125" s="2">
        <v>159570</v>
      </c>
      <c r="D125" s="2">
        <v>1061.2483400895974</v>
      </c>
      <c r="E125" s="3">
        <v>6.6506758168176812E-3</v>
      </c>
      <c r="F125" s="3">
        <v>0.64748609879483476</v>
      </c>
      <c r="G125" s="3">
        <v>0.68312318005568251</v>
      </c>
      <c r="J125" s="58" t="s">
        <v>1178</v>
      </c>
      <c r="K125" s="58" t="s">
        <v>1179</v>
      </c>
      <c r="L125" s="65">
        <v>240417</v>
      </c>
      <c r="M125" s="65">
        <v>1676.3318068494775</v>
      </c>
      <c r="N125" s="66">
        <f>Table14[[#This Row],[Cases (general)]]/Table14[[#This Row],[Population (16+) mid-year 2015]]*100</f>
        <v>0.69726009676914591</v>
      </c>
    </row>
    <row r="126" spans="1:14" x14ac:dyDescent="0.75">
      <c r="A126" t="s">
        <v>1180</v>
      </c>
      <c r="B126" t="s">
        <v>1470</v>
      </c>
      <c r="C126" s="2">
        <v>146745</v>
      </c>
      <c r="D126" s="2">
        <v>1615.4137020668488</v>
      </c>
      <c r="E126" s="3">
        <v>1.1008304896704138E-2</v>
      </c>
      <c r="F126" s="3">
        <v>1.0837096978194583</v>
      </c>
      <c r="G126" s="3">
        <v>1.1182187035664535</v>
      </c>
      <c r="J126" s="58" t="s">
        <v>1182</v>
      </c>
      <c r="K126" s="58" t="s">
        <v>1183</v>
      </c>
      <c r="L126" s="65">
        <v>176240</v>
      </c>
      <c r="M126" s="65">
        <v>1446.7895942288121</v>
      </c>
      <c r="N126" s="66">
        <f>Table14[[#This Row],[Cases (general)]]/Table14[[#This Row],[Population (16+) mid-year 2015]]*100</f>
        <v>0.82092010566773266</v>
      </c>
    </row>
    <row r="127" spans="1:14" x14ac:dyDescent="0.75">
      <c r="A127" t="s">
        <v>1184</v>
      </c>
      <c r="B127" t="s">
        <v>1471</v>
      </c>
      <c r="C127" s="2">
        <v>179503</v>
      </c>
      <c r="D127" s="2">
        <v>1709.5640899078048</v>
      </c>
      <c r="E127" s="3">
        <v>9.5238747536687679E-3</v>
      </c>
      <c r="F127" s="3">
        <v>0.93756924356239302</v>
      </c>
      <c r="G127" s="3">
        <v>0.96743762133722677</v>
      </c>
      <c r="J127" s="58" t="s">
        <v>1186</v>
      </c>
      <c r="K127" s="58" t="s">
        <v>1187</v>
      </c>
      <c r="L127" s="65">
        <v>154568</v>
      </c>
      <c r="M127" s="65">
        <v>1316.3003048480789</v>
      </c>
      <c r="N127" s="66">
        <f>Table14[[#This Row],[Cases (general)]]/Table14[[#This Row],[Population (16+) mid-year 2015]]*100</f>
        <v>0.85159949332855367</v>
      </c>
    </row>
    <row r="128" spans="1:14" x14ac:dyDescent="0.75">
      <c r="A128" t="s">
        <v>1188</v>
      </c>
      <c r="B128" t="s">
        <v>1472</v>
      </c>
      <c r="C128" s="2">
        <v>183290</v>
      </c>
      <c r="D128" s="2">
        <v>1576.6541723545927</v>
      </c>
      <c r="E128" s="3">
        <v>8.6019650409438191E-3</v>
      </c>
      <c r="F128" s="3">
        <v>0.84663149139918592</v>
      </c>
      <c r="G128" s="3">
        <v>0.87397694420784222</v>
      </c>
      <c r="J128" s="58" t="s">
        <v>1189</v>
      </c>
      <c r="K128" s="58" t="s">
        <v>1190</v>
      </c>
      <c r="L128" s="65">
        <v>245005</v>
      </c>
      <c r="M128" s="65">
        <v>2042.9364591227588</v>
      </c>
      <c r="N128" s="66">
        <f>Table14[[#This Row],[Cases (general)]]/Table14[[#This Row],[Population (16+) mid-year 2015]]*100</f>
        <v>0.83383459893584166</v>
      </c>
    </row>
    <row r="129" spans="1:14" x14ac:dyDescent="0.75">
      <c r="A129" t="s">
        <v>1191</v>
      </c>
      <c r="B129" t="s">
        <v>1473</v>
      </c>
      <c r="C129" s="2">
        <v>181117</v>
      </c>
      <c r="D129" s="2">
        <v>1574.6606840457696</v>
      </c>
      <c r="E129" s="3">
        <v>8.6941628010941529E-3</v>
      </c>
      <c r="F129" s="3">
        <v>0.85332102539096999</v>
      </c>
      <c r="G129" s="3">
        <v>0.8858124095345169</v>
      </c>
      <c r="J129" s="58" t="s">
        <v>1192</v>
      </c>
      <c r="K129" s="58" t="s">
        <v>1193</v>
      </c>
      <c r="L129" s="65">
        <v>459535</v>
      </c>
      <c r="M129" s="65">
        <v>4293.026016234423</v>
      </c>
      <c r="N129" s="66">
        <f>Table14[[#This Row],[Cases (general)]]/Table14[[#This Row],[Population (16+) mid-year 2015]]*100</f>
        <v>0.93421089062518048</v>
      </c>
    </row>
    <row r="130" spans="1:14" x14ac:dyDescent="0.75">
      <c r="A130" t="s">
        <v>1194</v>
      </c>
      <c r="B130" t="s">
        <v>1474</v>
      </c>
      <c r="C130" s="2">
        <v>296910</v>
      </c>
      <c r="D130" s="2">
        <v>2531.9352151642906</v>
      </c>
      <c r="E130" s="3">
        <v>8.5276185213172019E-3</v>
      </c>
      <c r="F130" s="3">
        <v>0.83682085948978668</v>
      </c>
      <c r="G130" s="3">
        <v>0.86900385106079192</v>
      </c>
      <c r="J130" s="58" t="s">
        <v>1196</v>
      </c>
      <c r="K130" s="58" t="s">
        <v>1197</v>
      </c>
      <c r="L130" s="65">
        <v>94071</v>
      </c>
      <c r="M130" s="65">
        <v>808.33931085433926</v>
      </c>
      <c r="N130" s="66">
        <f>Table14[[#This Row],[Cases (general)]]/Table14[[#This Row],[Population (16+) mid-year 2015]]*100</f>
        <v>0.85928640160553116</v>
      </c>
    </row>
    <row r="131" spans="1:14" x14ac:dyDescent="0.75">
      <c r="A131" t="s">
        <v>1198</v>
      </c>
      <c r="B131" t="s">
        <v>1475</v>
      </c>
      <c r="C131" s="2">
        <v>757011</v>
      </c>
      <c r="D131" s="2">
        <v>6966.7726262232354</v>
      </c>
      <c r="E131" s="3">
        <v>9.2030005194419038E-3</v>
      </c>
      <c r="F131" s="3">
        <v>0.90558784646120483</v>
      </c>
      <c r="G131" s="3">
        <v>0.93524901651606873</v>
      </c>
      <c r="J131" s="58" t="s">
        <v>1200</v>
      </c>
      <c r="K131" s="58" t="s">
        <v>1201</v>
      </c>
      <c r="L131" s="65">
        <v>314855</v>
      </c>
      <c r="M131" s="65">
        <v>2647.9526841955608</v>
      </c>
      <c r="N131" s="66">
        <f>Table14[[#This Row],[Cases (general)]]/Table14[[#This Row],[Population (16+) mid-year 2015]]*100</f>
        <v>0.84100702996476495</v>
      </c>
    </row>
    <row r="132" spans="1:14" x14ac:dyDescent="0.75">
      <c r="A132" t="s">
        <v>1202</v>
      </c>
      <c r="B132" t="s">
        <v>1476</v>
      </c>
      <c r="C132" s="2">
        <v>272766</v>
      </c>
      <c r="D132" s="2">
        <v>2598.3130414997036</v>
      </c>
      <c r="E132" s="3">
        <v>9.525795155920105E-3</v>
      </c>
      <c r="F132" s="3">
        <v>0.93491955253213721</v>
      </c>
      <c r="G132" s="3">
        <v>0.97056979452776571</v>
      </c>
      <c r="J132" s="58" t="s">
        <v>1203</v>
      </c>
      <c r="K132" s="58" t="s">
        <v>1204</v>
      </c>
      <c r="L132" s="65">
        <v>208263</v>
      </c>
      <c r="M132" s="65">
        <v>1424.9080935641452</v>
      </c>
      <c r="N132" s="66">
        <f>Table14[[#This Row],[Cases (general)]]/Table14[[#This Row],[Population (16+) mid-year 2015]]*100</f>
        <v>0.68418686639688531</v>
      </c>
    </row>
    <row r="133" spans="1:14" x14ac:dyDescent="0.75">
      <c r="A133" t="s">
        <v>1205</v>
      </c>
      <c r="B133" t="s">
        <v>1477</v>
      </c>
      <c r="C133" s="2">
        <v>182513</v>
      </c>
      <c r="D133" s="2">
        <v>1411.8680288230753</v>
      </c>
      <c r="E133" s="3">
        <v>7.7357121346045233E-3</v>
      </c>
      <c r="F133" s="3">
        <v>0.7618975453497786</v>
      </c>
      <c r="G133" s="3">
        <v>0.78542232797450284</v>
      </c>
      <c r="J133" s="58" t="s">
        <v>1207</v>
      </c>
      <c r="K133" s="58" t="s">
        <v>1208</v>
      </c>
      <c r="L133" s="65">
        <v>204918</v>
      </c>
      <c r="M133" s="65">
        <v>1862.1396595582373</v>
      </c>
      <c r="N133" s="66">
        <f>Table14[[#This Row],[Cases (general)]]/Table14[[#This Row],[Population (16+) mid-year 2015]]*100</f>
        <v>0.90872429926030762</v>
      </c>
    </row>
    <row r="134" spans="1:14" x14ac:dyDescent="0.75">
      <c r="A134" t="s">
        <v>1209</v>
      </c>
      <c r="B134" t="s">
        <v>1478</v>
      </c>
      <c r="C134" s="2">
        <v>300226</v>
      </c>
      <c r="D134" s="2">
        <v>1980.818450352778</v>
      </c>
      <c r="E134" s="3">
        <v>6.5977578569237109E-3</v>
      </c>
      <c r="F134" s="3">
        <v>0.64231085387414266</v>
      </c>
      <c r="G134" s="3">
        <v>0.67771236343360541</v>
      </c>
      <c r="J134" s="58" t="s">
        <v>1211</v>
      </c>
      <c r="K134" s="58" t="s">
        <v>1212</v>
      </c>
      <c r="L134" s="65">
        <v>721502</v>
      </c>
      <c r="M134" s="65">
        <v>6726.0041253983991</v>
      </c>
      <c r="N134" s="66">
        <f>Table14[[#This Row],[Cases (general)]]/Table14[[#This Row],[Population (16+) mid-year 2015]]*100</f>
        <v>0.93222251988191296</v>
      </c>
    </row>
    <row r="135" spans="1:14" x14ac:dyDescent="0.75">
      <c r="A135" t="s">
        <v>1213</v>
      </c>
      <c r="B135" t="s">
        <v>1479</v>
      </c>
      <c r="C135" s="2">
        <v>124521</v>
      </c>
      <c r="D135" s="2">
        <v>1106.3617297362589</v>
      </c>
      <c r="E135" s="3">
        <v>8.8849409315397317E-3</v>
      </c>
      <c r="F135" s="3">
        <v>0.87407987261713793</v>
      </c>
      <c r="G135" s="3">
        <v>0.90314384908522449</v>
      </c>
      <c r="J135" s="58" t="s">
        <v>1215</v>
      </c>
      <c r="K135" s="58" t="s">
        <v>1216</v>
      </c>
      <c r="L135" s="65">
        <v>267419</v>
      </c>
      <c r="M135" s="65">
        <v>2210.2960364879891</v>
      </c>
      <c r="N135" s="66">
        <f>Table14[[#This Row],[Cases (general)]]/Table14[[#This Row],[Population (16+) mid-year 2015]]*100</f>
        <v>0.8265291682670225</v>
      </c>
    </row>
    <row r="136" spans="1:14" x14ac:dyDescent="0.75">
      <c r="A136" t="s">
        <v>1217</v>
      </c>
      <c r="B136" t="s">
        <v>1480</v>
      </c>
      <c r="C136" s="2">
        <v>79330</v>
      </c>
      <c r="D136" s="2">
        <v>716.54926810683367</v>
      </c>
      <c r="E136" s="3">
        <v>9.0325131489579439E-3</v>
      </c>
      <c r="F136" s="3">
        <v>0.88753650881030621</v>
      </c>
      <c r="G136" s="3">
        <v>0.91924178816184321</v>
      </c>
      <c r="J136" s="58" t="s">
        <v>1219</v>
      </c>
      <c r="K136" s="58" t="s">
        <v>1220</v>
      </c>
      <c r="L136" s="65">
        <v>277297</v>
      </c>
      <c r="M136" s="65">
        <v>2555.1969814993186</v>
      </c>
      <c r="N136" s="66">
        <f>Table14[[#This Row],[Cases (general)]]/Table14[[#This Row],[Population (16+) mid-year 2015]]*100</f>
        <v>0.92146578632272202</v>
      </c>
    </row>
    <row r="137" spans="1:14" x14ac:dyDescent="0.75">
      <c r="A137" t="s">
        <v>1221</v>
      </c>
      <c r="B137" t="s">
        <v>1481</v>
      </c>
      <c r="C137" s="2">
        <v>195296</v>
      </c>
      <c r="D137" s="2">
        <v>1661.357965521948</v>
      </c>
      <c r="E137" s="3">
        <v>8.5068714439719608E-3</v>
      </c>
      <c r="F137" s="3">
        <v>0.8277354488232459</v>
      </c>
      <c r="G137" s="3">
        <v>0.87426964104483862</v>
      </c>
      <c r="J137" s="58" t="s">
        <v>1222</v>
      </c>
      <c r="K137" s="58" t="s">
        <v>1223</v>
      </c>
      <c r="L137" s="65">
        <v>216458</v>
      </c>
      <c r="M137" s="65">
        <v>1908.3650917964464</v>
      </c>
      <c r="N137" s="66">
        <f>Table14[[#This Row],[Cases (general)]]/Table14[[#This Row],[Population (16+) mid-year 2015]]*100</f>
        <v>0.88163296888839704</v>
      </c>
    </row>
    <row r="138" spans="1:14" x14ac:dyDescent="0.75">
      <c r="A138" t="s">
        <v>1224</v>
      </c>
      <c r="B138" t="s">
        <v>1482</v>
      </c>
      <c r="C138" s="2">
        <v>591158</v>
      </c>
      <c r="D138" s="2">
        <v>4828.3249692740565</v>
      </c>
      <c r="E138" s="3">
        <v>8.1675710542258688E-3</v>
      </c>
      <c r="F138" s="3">
        <v>0.80239367111797144</v>
      </c>
      <c r="G138" s="3">
        <v>0.83137550082950429</v>
      </c>
      <c r="J138" s="68"/>
      <c r="L138" s="2"/>
      <c r="M138" s="2"/>
      <c r="N138" s="3"/>
    </row>
    <row r="139" spans="1:14" x14ac:dyDescent="0.75">
      <c r="A139" t="s">
        <v>1225</v>
      </c>
      <c r="B139" t="s">
        <v>1483</v>
      </c>
      <c r="C139" s="2">
        <v>182333</v>
      </c>
      <c r="D139" s="2">
        <v>1354.3931784650799</v>
      </c>
      <c r="E139" s="3">
        <v>7.4281297322211556E-3</v>
      </c>
      <c r="F139" s="3">
        <v>0.72926025149550844</v>
      </c>
      <c r="G139" s="3">
        <v>0.75661564184122532</v>
      </c>
    </row>
    <row r="140" spans="1:14" x14ac:dyDescent="0.75">
      <c r="A140" t="s">
        <v>1226</v>
      </c>
      <c r="B140" t="s">
        <v>1484</v>
      </c>
      <c r="C140" s="2">
        <v>237291</v>
      </c>
      <c r="D140" s="2">
        <v>1969.2861515753384</v>
      </c>
      <c r="E140" s="3">
        <v>8.299034314724698E-3</v>
      </c>
      <c r="F140" s="3">
        <v>0.79019718763877012</v>
      </c>
      <c r="G140" s="3">
        <v>0.8715873272813951</v>
      </c>
    </row>
    <row r="141" spans="1:14" x14ac:dyDescent="0.75">
      <c r="A141" t="s">
        <v>1227</v>
      </c>
      <c r="B141" t="s">
        <v>1485</v>
      </c>
      <c r="C141" s="2">
        <v>143781</v>
      </c>
      <c r="D141" s="2">
        <v>1223.82907975579</v>
      </c>
      <c r="E141" s="3">
        <v>8.51175801918049E-3</v>
      </c>
      <c r="F141" s="3">
        <v>0.83722606235071928</v>
      </c>
      <c r="G141" s="3">
        <v>0.86535594171277563</v>
      </c>
    </row>
    <row r="142" spans="1:14" x14ac:dyDescent="0.75">
      <c r="A142" t="s">
        <v>1229</v>
      </c>
      <c r="B142" t="s">
        <v>1486</v>
      </c>
      <c r="C142" s="2">
        <v>169136</v>
      </c>
      <c r="D142" s="2">
        <v>1306.8291231851788</v>
      </c>
      <c r="E142" s="3">
        <v>7.7264989309501157E-3</v>
      </c>
      <c r="F142" s="3">
        <v>0.75906980709292726</v>
      </c>
      <c r="G142" s="3">
        <v>0.7864710073140897</v>
      </c>
    </row>
    <row r="143" spans="1:14" x14ac:dyDescent="0.75">
      <c r="A143" t="s">
        <v>1231</v>
      </c>
      <c r="B143" t="s">
        <v>1487</v>
      </c>
      <c r="C143" s="2">
        <v>213243</v>
      </c>
      <c r="D143" s="2">
        <v>1825.6773570937057</v>
      </c>
      <c r="E143" s="3">
        <v>8.5614878663951722E-3</v>
      </c>
      <c r="F143" s="3">
        <v>0.84107956340014955</v>
      </c>
      <c r="G143" s="3">
        <v>0.87148562513230055</v>
      </c>
    </row>
    <row r="144" spans="1:14" x14ac:dyDescent="0.75">
      <c r="A144" t="s">
        <v>1232</v>
      </c>
      <c r="B144" t="s">
        <v>1488</v>
      </c>
      <c r="C144" s="2">
        <v>103016</v>
      </c>
      <c r="D144" s="2">
        <v>929.01026336833149</v>
      </c>
      <c r="E144" s="3">
        <v>9.0181162476540688E-3</v>
      </c>
      <c r="F144" s="3">
        <v>0.8863619977932089</v>
      </c>
      <c r="G144" s="3">
        <v>0.91752805168176066</v>
      </c>
    </row>
    <row r="145" spans="1:7" x14ac:dyDescent="0.75">
      <c r="A145" t="s">
        <v>1234</v>
      </c>
      <c r="B145" t="s">
        <v>1489</v>
      </c>
      <c r="C145" s="2">
        <v>211204</v>
      </c>
      <c r="D145" s="2">
        <v>1505.1409280594744</v>
      </c>
      <c r="E145" s="3">
        <v>7.1264792715075211E-3</v>
      </c>
      <c r="F145" s="3">
        <v>0.69907340690510722</v>
      </c>
      <c r="G145" s="3">
        <v>0.72648410732947766</v>
      </c>
    </row>
    <row r="146" spans="1:7" x14ac:dyDescent="0.75">
      <c r="A146" t="s">
        <v>1235</v>
      </c>
      <c r="B146" t="s">
        <v>1490</v>
      </c>
      <c r="C146" s="2">
        <v>443569</v>
      </c>
      <c r="D146" s="2">
        <v>3489.8607462034788</v>
      </c>
      <c r="E146" s="3">
        <v>7.8676840496145553E-3</v>
      </c>
      <c r="F146" s="3">
        <v>0.75437981873668947</v>
      </c>
      <c r="G146" s="3">
        <v>0.82053606771052434</v>
      </c>
    </row>
    <row r="147" spans="1:7" x14ac:dyDescent="0.75">
      <c r="A147" t="s">
        <v>1236</v>
      </c>
      <c r="B147" t="s">
        <v>1491</v>
      </c>
      <c r="C147" s="2">
        <v>101117</v>
      </c>
      <c r="D147" s="2">
        <v>954.4319155895023</v>
      </c>
      <c r="E147" s="3">
        <v>9.4388867904457441E-3</v>
      </c>
      <c r="F147" s="3">
        <v>0.9278229915820444</v>
      </c>
      <c r="G147" s="3">
        <v>0.96022985514171855</v>
      </c>
    </row>
    <row r="148" spans="1:7" x14ac:dyDescent="0.75">
      <c r="A148" t="s">
        <v>1238</v>
      </c>
      <c r="B148" t="s">
        <v>1492</v>
      </c>
      <c r="C148" s="2">
        <v>488340</v>
      </c>
      <c r="D148" s="2">
        <v>3764.8387248889358</v>
      </c>
      <c r="E148" s="3">
        <v>7.7094621060919358E-3</v>
      </c>
      <c r="F148" s="3">
        <v>0.75497647897694686</v>
      </c>
      <c r="G148" s="3">
        <v>0.78725106435109693</v>
      </c>
    </row>
    <row r="149" spans="1:7" x14ac:dyDescent="0.75">
      <c r="A149" t="s">
        <v>1239</v>
      </c>
      <c r="B149" t="s">
        <v>1493</v>
      </c>
      <c r="C149" s="2">
        <v>256913</v>
      </c>
      <c r="D149" s="2">
        <v>2453.709835021456</v>
      </c>
      <c r="E149" s="3">
        <v>9.5507422163201398E-3</v>
      </c>
      <c r="F149" s="3">
        <v>0.94191376113646652</v>
      </c>
      <c r="G149" s="3">
        <v>0.96841676301761637</v>
      </c>
    </row>
    <row r="150" spans="1:7" x14ac:dyDescent="0.75">
      <c r="A150" t="s">
        <v>1240</v>
      </c>
      <c r="B150" t="s">
        <v>1494</v>
      </c>
      <c r="C150" s="2">
        <v>116790</v>
      </c>
      <c r="D150" s="2">
        <v>882.26156195578471</v>
      </c>
      <c r="E150" s="3">
        <v>7.5542560318159488E-3</v>
      </c>
      <c r="F150" s="3">
        <v>0.71665577519165569</v>
      </c>
      <c r="G150" s="3">
        <v>0.79627598978652059</v>
      </c>
    </row>
    <row r="151" spans="1:7" x14ac:dyDescent="0.75">
      <c r="A151" t="s">
        <v>1242</v>
      </c>
      <c r="B151" t="s">
        <v>1495</v>
      </c>
      <c r="C151" s="2">
        <v>199263</v>
      </c>
      <c r="D151" s="2">
        <v>1772.5498995736959</v>
      </c>
      <c r="E151" s="3">
        <v>8.8955295241650283E-3</v>
      </c>
      <c r="F151" s="3">
        <v>0.87271048658690997</v>
      </c>
      <c r="G151" s="3">
        <v>0.90671748832759635</v>
      </c>
    </row>
    <row r="152" spans="1:7" x14ac:dyDescent="0.75">
      <c r="A152" t="s">
        <v>1244</v>
      </c>
      <c r="B152" t="s">
        <v>1496</v>
      </c>
      <c r="C152" s="2">
        <v>468040</v>
      </c>
      <c r="D152" s="2">
        <v>4421.3060829842198</v>
      </c>
      <c r="E152" s="3">
        <v>9.4464278330574723E-3</v>
      </c>
      <c r="F152" s="3">
        <v>0.93007284303699944</v>
      </c>
      <c r="G152" s="3">
        <v>0.95943875674299484</v>
      </c>
    </row>
    <row r="153" spans="1:7" x14ac:dyDescent="0.75">
      <c r="A153" t="s">
        <v>1245</v>
      </c>
      <c r="B153" t="s">
        <v>1497</v>
      </c>
      <c r="C153" s="2">
        <v>149368</v>
      </c>
      <c r="D153" s="2">
        <v>1226.076431981212</v>
      </c>
      <c r="E153" s="3">
        <v>8.2084277220101486E-3</v>
      </c>
      <c r="F153" s="3">
        <v>0.80734904995934142</v>
      </c>
      <c r="G153" s="3">
        <v>0.83456012584506667</v>
      </c>
    </row>
    <row r="154" spans="1:7" x14ac:dyDescent="0.75">
      <c r="A154" t="s">
        <v>1247</v>
      </c>
      <c r="B154" t="s">
        <v>1498</v>
      </c>
      <c r="C154" s="2">
        <v>242116</v>
      </c>
      <c r="D154" s="2">
        <v>2415.1335633602598</v>
      </c>
      <c r="E154" s="3">
        <v>9.9751093003364495E-3</v>
      </c>
      <c r="F154" s="3">
        <v>0.98226736021448102</v>
      </c>
      <c r="G154" s="3">
        <v>1.0129886410187274</v>
      </c>
    </row>
    <row r="155" spans="1:7" x14ac:dyDescent="0.75">
      <c r="A155" t="s">
        <v>1249</v>
      </c>
      <c r="B155" t="s">
        <v>1499</v>
      </c>
      <c r="C155" s="2">
        <v>180269</v>
      </c>
      <c r="D155" s="2">
        <v>1587.8558478185673</v>
      </c>
      <c r="E155" s="3">
        <v>8.8082579246490933E-3</v>
      </c>
      <c r="F155" s="3">
        <v>0.86742990913522189</v>
      </c>
      <c r="G155" s="3">
        <v>0.89442668440442386</v>
      </c>
    </row>
    <row r="156" spans="1:7" x14ac:dyDescent="0.75">
      <c r="A156" t="s">
        <v>1251</v>
      </c>
      <c r="B156" t="s">
        <v>1500</v>
      </c>
      <c r="C156" s="2">
        <v>176743</v>
      </c>
      <c r="D156" s="2">
        <v>1668.2090113539482</v>
      </c>
      <c r="E156" s="3">
        <v>9.4386143233618769E-3</v>
      </c>
      <c r="F156" s="3">
        <v>0.9313924616159619</v>
      </c>
      <c r="G156" s="3">
        <v>0.95649571912042963</v>
      </c>
    </row>
    <row r="157" spans="1:7" x14ac:dyDescent="0.75">
      <c r="A157" t="s">
        <v>1252</v>
      </c>
      <c r="B157" t="s">
        <v>1501</v>
      </c>
      <c r="C157" s="2">
        <v>217289</v>
      </c>
      <c r="D157" s="2">
        <v>1792.3847529312407</v>
      </c>
      <c r="E157" s="3">
        <v>8.2488517731281411E-3</v>
      </c>
      <c r="F157" s="3">
        <v>0.81197426319055221</v>
      </c>
      <c r="G157" s="3">
        <v>0.83799964886288181</v>
      </c>
    </row>
    <row r="158" spans="1:7" x14ac:dyDescent="0.75">
      <c r="A158" t="s">
        <v>1254</v>
      </c>
      <c r="B158" t="s">
        <v>1502</v>
      </c>
      <c r="C158" s="2">
        <v>166188</v>
      </c>
      <c r="D158" s="2">
        <v>1586.5750687606519</v>
      </c>
      <c r="E158" s="3">
        <v>9.5468690203904735E-3</v>
      </c>
      <c r="F158" s="3">
        <v>0.93996635290212338</v>
      </c>
      <c r="G158" s="3">
        <v>0.96963572900825479</v>
      </c>
    </row>
    <row r="159" spans="1:7" x14ac:dyDescent="0.75">
      <c r="A159" t="s">
        <v>1256</v>
      </c>
      <c r="B159" t="s">
        <v>1503</v>
      </c>
      <c r="C159" s="2">
        <v>136155</v>
      </c>
      <c r="D159" s="2">
        <v>1303.8894742403177</v>
      </c>
      <c r="E159" s="3">
        <v>9.5765082019780221E-3</v>
      </c>
      <c r="F159" s="3">
        <v>0.94311776604723374</v>
      </c>
      <c r="G159" s="3">
        <v>0.97240562427348076</v>
      </c>
    </row>
    <row r="160" spans="1:7" x14ac:dyDescent="0.75">
      <c r="A160" t="s">
        <v>1258</v>
      </c>
      <c r="B160" t="s">
        <v>1504</v>
      </c>
      <c r="C160" s="2">
        <v>141353</v>
      </c>
      <c r="D160" s="2">
        <v>987.65019948345787</v>
      </c>
      <c r="E160" s="3">
        <v>6.9871187699126151E-3</v>
      </c>
      <c r="F160" s="3">
        <v>0.68192342405895379</v>
      </c>
      <c r="G160" s="3">
        <v>0.71591066996757713</v>
      </c>
    </row>
    <row r="161" spans="1:7" x14ac:dyDescent="0.75">
      <c r="A161" t="s">
        <v>1260</v>
      </c>
      <c r="B161" t="s">
        <v>1505</v>
      </c>
      <c r="C161" s="2">
        <v>193792</v>
      </c>
      <c r="D161" s="2">
        <v>1787.6865172100406</v>
      </c>
      <c r="E161" s="3">
        <v>9.2247694291304107E-3</v>
      </c>
      <c r="F161" s="3">
        <v>0.90769496976532782</v>
      </c>
      <c r="G161" s="3">
        <v>0.93749736562597463</v>
      </c>
    </row>
    <row r="162" spans="1:7" x14ac:dyDescent="0.75">
      <c r="A162" t="s">
        <v>1262</v>
      </c>
      <c r="B162" t="s">
        <v>1506</v>
      </c>
      <c r="C162" s="2">
        <v>113336</v>
      </c>
      <c r="D162" s="2">
        <v>700.24084593994314</v>
      </c>
      <c r="E162" s="3">
        <v>6.1784503241683417E-3</v>
      </c>
      <c r="F162" s="3">
        <v>0.60143123195561798</v>
      </c>
      <c r="G162" s="3">
        <v>0.6347039253689396</v>
      </c>
    </row>
    <row r="163" spans="1:7" x14ac:dyDescent="0.75">
      <c r="A163" t="s">
        <v>1264</v>
      </c>
      <c r="B163" t="s">
        <v>1507</v>
      </c>
      <c r="C163" s="2">
        <v>130047</v>
      </c>
      <c r="D163" s="2">
        <v>1079.5185073762057</v>
      </c>
      <c r="E163" s="3">
        <v>8.300987392067527E-3</v>
      </c>
      <c r="F163" s="3">
        <v>0.81671772409499521</v>
      </c>
      <c r="G163" s="3">
        <v>0.84369712253266005</v>
      </c>
    </row>
    <row r="164" spans="1:7" x14ac:dyDescent="0.75">
      <c r="A164" t="s">
        <v>1265</v>
      </c>
      <c r="B164" t="s">
        <v>1508</v>
      </c>
      <c r="C164" s="2">
        <v>240445</v>
      </c>
      <c r="D164" s="2">
        <v>2030.4785779603205</v>
      </c>
      <c r="E164" s="3">
        <v>8.4446695833156043E-3</v>
      </c>
      <c r="F164" s="3">
        <v>0.82865382902372542</v>
      </c>
      <c r="G164" s="3">
        <v>0.86057922962962696</v>
      </c>
    </row>
    <row r="165" spans="1:7" x14ac:dyDescent="0.75">
      <c r="A165" t="s">
        <v>1267</v>
      </c>
      <c r="B165" t="s">
        <v>1509</v>
      </c>
      <c r="C165" s="2">
        <v>130885</v>
      </c>
      <c r="D165" s="2">
        <v>1115.9847082117078</v>
      </c>
      <c r="E165" s="3">
        <v>8.5264522917959107E-3</v>
      </c>
      <c r="F165" s="3">
        <v>0.8374782163973381</v>
      </c>
      <c r="G165" s="3">
        <v>0.86808451708559231</v>
      </c>
    </row>
    <row r="166" spans="1:7" x14ac:dyDescent="0.75">
      <c r="A166" t="s">
        <v>1268</v>
      </c>
      <c r="B166" t="s">
        <v>1510</v>
      </c>
      <c r="C166" s="2">
        <v>232910</v>
      </c>
      <c r="D166" s="2">
        <v>2068.7073932082199</v>
      </c>
      <c r="E166" s="3">
        <v>8.8820033197725291E-3</v>
      </c>
      <c r="F166" s="3">
        <v>0.87328696915255843</v>
      </c>
      <c r="G166" s="3">
        <v>0.90336605346101306</v>
      </c>
    </row>
    <row r="167" spans="1:7" x14ac:dyDescent="0.75">
      <c r="A167" t="s">
        <v>1269</v>
      </c>
      <c r="B167" t="s">
        <v>1511</v>
      </c>
      <c r="C167" s="2">
        <v>109916</v>
      </c>
      <c r="D167" s="2">
        <v>989.06441940255854</v>
      </c>
      <c r="E167" s="3">
        <v>8.9983662014862121E-3</v>
      </c>
      <c r="F167" s="3">
        <v>0.88573758864119267</v>
      </c>
      <c r="G167" s="3">
        <v>0.91415800787615997</v>
      </c>
    </row>
    <row r="168" spans="1:7" x14ac:dyDescent="0.75">
      <c r="A168" t="s">
        <v>1271</v>
      </c>
      <c r="B168" t="s">
        <v>1512</v>
      </c>
      <c r="C168" s="2">
        <v>251259</v>
      </c>
      <c r="D168" s="2">
        <v>2273.3637232632923</v>
      </c>
      <c r="E168" s="3">
        <v>9.0478897204211289E-3</v>
      </c>
      <c r="F168" s="3">
        <v>0.88989267188475107</v>
      </c>
      <c r="G168" s="3">
        <v>0.9199323133416405</v>
      </c>
    </row>
    <row r="169" spans="1:7" x14ac:dyDescent="0.75">
      <c r="A169" t="s">
        <v>1273</v>
      </c>
      <c r="B169" t="s">
        <v>1513</v>
      </c>
      <c r="C169" s="2">
        <v>226055</v>
      </c>
      <c r="D169" s="2">
        <v>1586.7141046428426</v>
      </c>
      <c r="E169" s="3">
        <v>7.0191506697168506E-3</v>
      </c>
      <c r="F169" s="3">
        <v>0.68779052583592981</v>
      </c>
      <c r="G169" s="3">
        <v>0.7163275790303143</v>
      </c>
    </row>
    <row r="170" spans="1:7" x14ac:dyDescent="0.75">
      <c r="A170" t="s">
        <v>1274</v>
      </c>
      <c r="B170" t="s">
        <v>1514</v>
      </c>
      <c r="C170" s="2">
        <v>152835</v>
      </c>
      <c r="D170" s="2">
        <v>1322.7116368865911</v>
      </c>
      <c r="E170" s="3">
        <v>8.6545073895808629E-3</v>
      </c>
      <c r="F170" s="3">
        <v>0.85117386511761561</v>
      </c>
      <c r="G170" s="3">
        <v>0.87996495573414535</v>
      </c>
    </row>
    <row r="171" spans="1:7" x14ac:dyDescent="0.75">
      <c r="A171" t="s">
        <v>1275</v>
      </c>
      <c r="B171" t="s">
        <v>1515</v>
      </c>
      <c r="C171" s="2">
        <v>446932</v>
      </c>
      <c r="D171" s="2">
        <v>3813.9512362821529</v>
      </c>
      <c r="E171" s="3">
        <v>8.5336275681359864E-3</v>
      </c>
      <c r="F171" s="3">
        <v>0.83737342428234474</v>
      </c>
      <c r="G171" s="3">
        <v>0.86965472210589734</v>
      </c>
    </row>
    <row r="172" spans="1:7" x14ac:dyDescent="0.75">
      <c r="A172" t="s">
        <v>1277</v>
      </c>
      <c r="B172" t="s">
        <v>1516</v>
      </c>
      <c r="C172" s="2">
        <v>105191</v>
      </c>
      <c r="D172" s="2">
        <v>1067.607346796475</v>
      </c>
      <c r="E172" s="3">
        <v>1.0149227089736527E-2</v>
      </c>
      <c r="F172" s="3">
        <v>0.9983683994821092</v>
      </c>
      <c r="G172" s="3">
        <v>1.0317486508531073</v>
      </c>
    </row>
    <row r="173" spans="1:7" x14ac:dyDescent="0.75">
      <c r="A173" t="s">
        <v>1278</v>
      </c>
      <c r="B173" t="s">
        <v>1517</v>
      </c>
      <c r="C173" s="2">
        <v>253991</v>
      </c>
      <c r="D173" s="2">
        <v>1518.3291594988225</v>
      </c>
      <c r="E173" s="3">
        <v>5.9778856711411917E-3</v>
      </c>
      <c r="F173" s="3">
        <v>0.57512438764818419</v>
      </c>
      <c r="G173" s="3">
        <v>0.62134030233682147</v>
      </c>
    </row>
    <row r="174" spans="1:7" x14ac:dyDescent="0.75">
      <c r="A174" t="s">
        <v>1280</v>
      </c>
      <c r="B174" t="s">
        <v>1518</v>
      </c>
      <c r="C174" s="2">
        <v>162810</v>
      </c>
      <c r="D174" s="2">
        <v>1415.6460526357134</v>
      </c>
      <c r="E174" s="3">
        <v>8.6950804780769816E-3</v>
      </c>
      <c r="F174" s="3">
        <v>0.85551803657631831</v>
      </c>
      <c r="G174" s="3">
        <v>0.88372479401268766</v>
      </c>
    </row>
    <row r="175" spans="1:7" x14ac:dyDescent="0.75">
      <c r="A175" t="s">
        <v>1281</v>
      </c>
      <c r="B175" t="s">
        <v>1519</v>
      </c>
      <c r="C175" s="2">
        <v>123688</v>
      </c>
      <c r="D175" s="2">
        <v>1125.6495782750867</v>
      </c>
      <c r="E175" s="3">
        <v>9.1007177598076347E-3</v>
      </c>
      <c r="F175" s="3">
        <v>0.89535410478943311</v>
      </c>
      <c r="G175" s="3">
        <v>0.92502911551971734</v>
      </c>
    </row>
    <row r="176" spans="1:7" x14ac:dyDescent="0.75">
      <c r="A176" t="s">
        <v>1282</v>
      </c>
      <c r="B176" t="s">
        <v>1520</v>
      </c>
      <c r="C176" s="2">
        <v>252025</v>
      </c>
      <c r="D176" s="2">
        <v>2193.6629251817621</v>
      </c>
      <c r="E176" s="3">
        <v>8.7041481011080734E-3</v>
      </c>
      <c r="F176" s="3">
        <v>0.85463835464395932</v>
      </c>
      <c r="G176" s="3">
        <v>0.88647989188195697</v>
      </c>
    </row>
    <row r="177" spans="1:7" x14ac:dyDescent="0.75">
      <c r="A177" t="s">
        <v>1283</v>
      </c>
      <c r="B177" t="s">
        <v>1521</v>
      </c>
      <c r="C177" s="2">
        <v>232106</v>
      </c>
      <c r="D177" s="2">
        <v>1922.812779634198</v>
      </c>
      <c r="E177" s="3">
        <v>8.28420109619828E-3</v>
      </c>
      <c r="F177" s="3">
        <v>0.81291457103877429</v>
      </c>
      <c r="G177" s="3">
        <v>0.84421888369539333</v>
      </c>
    </row>
    <row r="178" spans="1:7" x14ac:dyDescent="0.75">
      <c r="A178" t="s">
        <v>1284</v>
      </c>
      <c r="B178" t="s">
        <v>1522</v>
      </c>
      <c r="C178" s="2">
        <v>238749</v>
      </c>
      <c r="D178" s="2">
        <v>1980.375579290682</v>
      </c>
      <c r="E178" s="3">
        <v>8.2948015668785294E-3</v>
      </c>
      <c r="F178" s="3">
        <v>0.81425425881215163</v>
      </c>
      <c r="G178" s="3">
        <v>0.84498834103957887</v>
      </c>
    </row>
    <row r="179" spans="1:7" x14ac:dyDescent="0.75">
      <c r="A179" t="s">
        <v>1285</v>
      </c>
      <c r="B179" t="s">
        <v>1523</v>
      </c>
      <c r="C179" s="2">
        <v>247617</v>
      </c>
      <c r="D179" s="2">
        <v>2201.3078942511838</v>
      </c>
      <c r="E179" s="3">
        <v>8.8899707784650638E-3</v>
      </c>
      <c r="F179" s="3">
        <v>0.87430788612401755</v>
      </c>
      <c r="G179" s="3">
        <v>0.90393081124690022</v>
      </c>
    </row>
    <row r="180" spans="1:7" x14ac:dyDescent="0.75">
      <c r="A180" t="s">
        <v>1287</v>
      </c>
      <c r="B180" t="s">
        <v>1524</v>
      </c>
      <c r="C180" s="2">
        <v>77853</v>
      </c>
      <c r="D180" s="2">
        <v>665.96057079848947</v>
      </c>
      <c r="E180" s="3">
        <v>8.5540771813352023E-3</v>
      </c>
      <c r="F180" s="3">
        <v>0.84075570380987141</v>
      </c>
      <c r="G180" s="3">
        <v>0.87031283485069688</v>
      </c>
    </row>
    <row r="181" spans="1:7" x14ac:dyDescent="0.75">
      <c r="A181" t="s">
        <v>1288</v>
      </c>
      <c r="B181" t="s">
        <v>1525</v>
      </c>
      <c r="C181" s="2">
        <v>152962</v>
      </c>
      <c r="D181" s="2">
        <v>1269.404302321288</v>
      </c>
      <c r="E181" s="3">
        <v>8.2988212910480256E-3</v>
      </c>
      <c r="F181" s="3">
        <v>0.8112690096860411</v>
      </c>
      <c r="G181" s="3">
        <v>0.84891863841254389</v>
      </c>
    </row>
    <row r="182" spans="1:7" x14ac:dyDescent="0.75">
      <c r="A182" t="s">
        <v>1290</v>
      </c>
      <c r="B182" t="s">
        <v>1526</v>
      </c>
      <c r="C182" s="2">
        <v>88083</v>
      </c>
      <c r="D182" s="2">
        <v>761.26567584879444</v>
      </c>
      <c r="E182" s="3">
        <v>8.6425947782068548E-3</v>
      </c>
      <c r="F182" s="3">
        <v>0.85093333226050494</v>
      </c>
      <c r="G182" s="3">
        <v>0.87779247147624695</v>
      </c>
    </row>
    <row r="183" spans="1:7" x14ac:dyDescent="0.75">
      <c r="A183" t="s">
        <v>1292</v>
      </c>
      <c r="B183" t="s">
        <v>1527</v>
      </c>
      <c r="C183" s="2">
        <v>186494</v>
      </c>
      <c r="D183" s="2">
        <v>1502.8497199254687</v>
      </c>
      <c r="E183" s="3">
        <v>8.0584346945503267E-3</v>
      </c>
      <c r="F183" s="3">
        <v>0.79084516324540355</v>
      </c>
      <c r="G183" s="3">
        <v>0.82112386293511186</v>
      </c>
    </row>
    <row r="184" spans="1:7" x14ac:dyDescent="0.75">
      <c r="A184" t="s">
        <v>1294</v>
      </c>
      <c r="B184" t="s">
        <v>1528</v>
      </c>
      <c r="C184" s="2">
        <v>199567</v>
      </c>
      <c r="D184" s="2">
        <v>1690.7402101485177</v>
      </c>
      <c r="E184" s="3">
        <v>8.4720430238893092E-3</v>
      </c>
      <c r="F184" s="3">
        <v>0.83102550408441678</v>
      </c>
      <c r="G184" s="3">
        <v>0.8636953339709329</v>
      </c>
    </row>
    <row r="185" spans="1:7" x14ac:dyDescent="0.75">
      <c r="A185" t="s">
        <v>1295</v>
      </c>
      <c r="B185" t="s">
        <v>1529</v>
      </c>
      <c r="C185" s="2">
        <v>145343</v>
      </c>
      <c r="D185" s="2">
        <v>1202.8412244018136</v>
      </c>
      <c r="E185" s="3">
        <v>8.275879983224604E-3</v>
      </c>
      <c r="F185" s="3">
        <v>0.81335964878972922</v>
      </c>
      <c r="G185" s="3">
        <v>0.84206313564328528</v>
      </c>
    </row>
    <row r="186" spans="1:7" x14ac:dyDescent="0.75">
      <c r="A186" t="s">
        <v>1297</v>
      </c>
      <c r="B186" t="s">
        <v>1530</v>
      </c>
      <c r="C186" s="2">
        <v>118345</v>
      </c>
      <c r="D186" s="2">
        <v>1093.2792130176492</v>
      </c>
      <c r="E186" s="3">
        <v>9.2380684694549769E-3</v>
      </c>
      <c r="F186" s="3">
        <v>0.90957054992639041</v>
      </c>
      <c r="G186" s="3">
        <v>0.93826385592380401</v>
      </c>
    </row>
    <row r="187" spans="1:7" x14ac:dyDescent="0.75">
      <c r="A187" t="s">
        <v>1299</v>
      </c>
      <c r="B187" t="s">
        <v>1531</v>
      </c>
      <c r="C187" s="2">
        <v>134263</v>
      </c>
      <c r="D187" s="2">
        <v>1045.796502819687</v>
      </c>
      <c r="E187" s="3">
        <v>7.7891638263683002E-3</v>
      </c>
      <c r="F187" s="3">
        <v>0.76539216572153157</v>
      </c>
      <c r="G187" s="3">
        <v>0.79267765896567788</v>
      </c>
    </row>
    <row r="188" spans="1:7" x14ac:dyDescent="0.75">
      <c r="A188" t="s">
        <v>1300</v>
      </c>
      <c r="B188" t="s">
        <v>1532</v>
      </c>
      <c r="C188" s="2">
        <v>240771</v>
      </c>
      <c r="D188" s="2">
        <v>1363.0927958474142</v>
      </c>
      <c r="E188" s="3">
        <v>5.6613661771866804E-3</v>
      </c>
      <c r="F188" s="3">
        <v>0.53686644827341612</v>
      </c>
      <c r="G188" s="3">
        <v>0.59699302992481784</v>
      </c>
    </row>
    <row r="189" spans="1:7" x14ac:dyDescent="0.75">
      <c r="A189" t="s">
        <v>1301</v>
      </c>
      <c r="B189" t="s">
        <v>1533</v>
      </c>
      <c r="C189" s="2">
        <v>194052</v>
      </c>
      <c r="D189" s="2">
        <v>1618.6204961788003</v>
      </c>
      <c r="E189" s="3">
        <v>8.3411688422628995E-3</v>
      </c>
      <c r="F189" s="3">
        <v>0.8175649346707059</v>
      </c>
      <c r="G189" s="3">
        <v>0.85100105981294172</v>
      </c>
    </row>
    <row r="190" spans="1:7" x14ac:dyDescent="0.75">
      <c r="A190" t="s">
        <v>1302</v>
      </c>
      <c r="B190" t="s">
        <v>1534</v>
      </c>
      <c r="C190" s="2">
        <v>299572</v>
      </c>
      <c r="D190" s="2">
        <v>2499.52873142727</v>
      </c>
      <c r="E190" s="3">
        <v>8.3436660683484098E-3</v>
      </c>
      <c r="F190" s="3">
        <v>0.81899159522189879</v>
      </c>
      <c r="G190" s="3">
        <v>0.85002778133617585</v>
      </c>
    </row>
    <row r="191" spans="1:7" x14ac:dyDescent="0.75">
      <c r="A191" t="s">
        <v>1303</v>
      </c>
      <c r="B191" t="s">
        <v>1535</v>
      </c>
      <c r="C191" s="2">
        <v>85235</v>
      </c>
      <c r="D191" s="2">
        <v>719.0520324871585</v>
      </c>
      <c r="E191" s="3">
        <v>8.4361123070001588E-3</v>
      </c>
      <c r="F191" s="3">
        <v>0.82927013013451656</v>
      </c>
      <c r="G191" s="3">
        <v>0.85819819490734073</v>
      </c>
    </row>
    <row r="192" spans="1:7" x14ac:dyDescent="0.75">
      <c r="A192" t="s">
        <v>1305</v>
      </c>
      <c r="B192" t="s">
        <v>1536</v>
      </c>
      <c r="C192" s="2">
        <v>300082</v>
      </c>
      <c r="D192" s="2">
        <v>2477.8922920601185</v>
      </c>
      <c r="E192" s="3">
        <v>8.2573839552526253E-3</v>
      </c>
      <c r="F192" s="3">
        <v>0.81153102337400951</v>
      </c>
      <c r="G192" s="3">
        <v>0.84019238748357161</v>
      </c>
    </row>
    <row r="193" spans="1:7" x14ac:dyDescent="0.75">
      <c r="A193" t="s">
        <v>1306</v>
      </c>
      <c r="B193" t="s">
        <v>1537</v>
      </c>
      <c r="C193" s="2">
        <v>222808</v>
      </c>
      <c r="D193" s="2">
        <v>2034.4934644397019</v>
      </c>
      <c r="E193" s="3">
        <v>9.1311508762688138E-3</v>
      </c>
      <c r="F193" s="3">
        <v>0.88910883269869601</v>
      </c>
      <c r="G193" s="3">
        <v>0.93776338708352391</v>
      </c>
    </row>
    <row r="194" spans="1:7" x14ac:dyDescent="0.75">
      <c r="A194" t="s">
        <v>1307</v>
      </c>
      <c r="B194" t="s">
        <v>1538</v>
      </c>
      <c r="C194" s="2">
        <v>240417</v>
      </c>
      <c r="D194" s="2">
        <v>1676.3318068494775</v>
      </c>
      <c r="E194" s="3">
        <v>6.9726009676914589E-3</v>
      </c>
      <c r="F194" s="3">
        <v>0.67194771232071426</v>
      </c>
      <c r="G194" s="3">
        <v>0.7235190574560908</v>
      </c>
    </row>
    <row r="195" spans="1:7" x14ac:dyDescent="0.75">
      <c r="A195" t="s">
        <v>1308</v>
      </c>
      <c r="B195" t="s">
        <v>1539</v>
      </c>
      <c r="C195" s="2">
        <v>318559</v>
      </c>
      <c r="D195" s="2">
        <v>1853.1699961019674</v>
      </c>
      <c r="E195" s="3">
        <v>5.8173525033101163E-3</v>
      </c>
      <c r="F195" s="3">
        <v>0.56737643334554666</v>
      </c>
      <c r="G195" s="3">
        <v>0.59645527171393298</v>
      </c>
    </row>
    <row r="196" spans="1:7" x14ac:dyDescent="0.75">
      <c r="A196" t="s">
        <v>1310</v>
      </c>
      <c r="B196" t="s">
        <v>1540</v>
      </c>
      <c r="C196" s="2">
        <v>176240</v>
      </c>
      <c r="D196" s="2">
        <v>1446.7895942288121</v>
      </c>
      <c r="E196" s="3">
        <v>8.2092010566773271E-3</v>
      </c>
      <c r="F196" s="3">
        <v>0.8070119662466515</v>
      </c>
      <c r="G196" s="3">
        <v>0.83506592171235206</v>
      </c>
    </row>
    <row r="197" spans="1:7" x14ac:dyDescent="0.75">
      <c r="A197" t="s">
        <v>1311</v>
      </c>
      <c r="B197" t="s">
        <v>1541</v>
      </c>
      <c r="C197" s="2">
        <v>154568</v>
      </c>
      <c r="D197" s="2">
        <v>1316.3003048480789</v>
      </c>
      <c r="E197" s="3">
        <v>8.5159949332855363E-3</v>
      </c>
      <c r="F197" s="3">
        <v>0.8373120036693138</v>
      </c>
      <c r="G197" s="3">
        <v>0.86612864843858206</v>
      </c>
    </row>
    <row r="198" spans="1:7" x14ac:dyDescent="0.75">
      <c r="A198" t="s">
        <v>1312</v>
      </c>
      <c r="B198" t="s">
        <v>1542</v>
      </c>
      <c r="C198" s="2">
        <v>218615</v>
      </c>
      <c r="D198" s="2">
        <v>1912.4700214469949</v>
      </c>
      <c r="E198" s="3">
        <v>8.7481189371589087E-3</v>
      </c>
      <c r="F198" s="3">
        <v>0.86022145894939328</v>
      </c>
      <c r="G198" s="3">
        <v>0.88964757982169917</v>
      </c>
    </row>
    <row r="199" spans="1:7" x14ac:dyDescent="0.75">
      <c r="A199" t="s">
        <v>1314</v>
      </c>
      <c r="B199" t="s">
        <v>1543</v>
      </c>
      <c r="C199" s="2">
        <v>245005</v>
      </c>
      <c r="D199" s="2">
        <v>2042.9364591227588</v>
      </c>
      <c r="E199" s="3">
        <v>8.3383459893584169E-3</v>
      </c>
      <c r="F199" s="3">
        <v>0.8204502962023833</v>
      </c>
      <c r="G199" s="3">
        <v>0.84743537902356814</v>
      </c>
    </row>
    <row r="200" spans="1:7" x14ac:dyDescent="0.75">
      <c r="A200" t="s">
        <v>1315</v>
      </c>
      <c r="B200" t="s">
        <v>1544</v>
      </c>
      <c r="C200" s="2">
        <v>459535</v>
      </c>
      <c r="D200" s="2">
        <v>4293.026016234423</v>
      </c>
      <c r="E200" s="3">
        <v>9.3421089062518045E-3</v>
      </c>
      <c r="F200" s="3">
        <v>0.91995496930910059</v>
      </c>
      <c r="G200" s="3">
        <v>0.94868561109078076</v>
      </c>
    </row>
    <row r="201" spans="1:7" x14ac:dyDescent="0.75">
      <c r="A201" t="s">
        <v>1316</v>
      </c>
      <c r="B201" t="s">
        <v>1545</v>
      </c>
      <c r="C201" s="2">
        <v>389103</v>
      </c>
      <c r="D201" s="2">
        <v>3388.3735760712152</v>
      </c>
      <c r="E201" s="3">
        <v>8.7081661567019915E-3</v>
      </c>
      <c r="F201" s="3">
        <v>0.85737145752577826</v>
      </c>
      <c r="G201" s="3">
        <v>0.88447073758544448</v>
      </c>
    </row>
    <row r="202" spans="1:7" x14ac:dyDescent="0.75">
      <c r="A202" t="s">
        <v>1318</v>
      </c>
      <c r="B202" t="s">
        <v>1546</v>
      </c>
      <c r="C202" s="2">
        <v>94071</v>
      </c>
      <c r="D202" s="2">
        <v>808.33931085433926</v>
      </c>
      <c r="E202" s="3">
        <v>8.592864016055312E-3</v>
      </c>
      <c r="F202" s="3">
        <v>0.84506695292639744</v>
      </c>
      <c r="G202" s="3">
        <v>0.87374300429799256</v>
      </c>
    </row>
    <row r="203" spans="1:7" x14ac:dyDescent="0.75">
      <c r="A203" t="s">
        <v>1319</v>
      </c>
      <c r="B203" t="s">
        <v>1547</v>
      </c>
      <c r="C203" s="2">
        <v>314855</v>
      </c>
      <c r="D203" s="2">
        <v>2647.9526841955608</v>
      </c>
      <c r="E203" s="3">
        <v>8.4100702996476491E-3</v>
      </c>
      <c r="F203" s="3">
        <v>0.82650377430572508</v>
      </c>
      <c r="G203" s="3">
        <v>0.85576258861483845</v>
      </c>
    </row>
    <row r="204" spans="1:7" x14ac:dyDescent="0.75">
      <c r="A204" t="s">
        <v>1320</v>
      </c>
      <c r="B204" t="s">
        <v>1548</v>
      </c>
      <c r="C204" s="2">
        <v>208263</v>
      </c>
      <c r="D204" s="2">
        <v>1424.9080935641452</v>
      </c>
      <c r="E204" s="3">
        <v>6.8418686639688531E-3</v>
      </c>
      <c r="F204" s="3">
        <v>0.66502003569697443</v>
      </c>
      <c r="G204" s="3">
        <v>0.70390219813492005</v>
      </c>
    </row>
    <row r="205" spans="1:7" x14ac:dyDescent="0.75">
      <c r="A205" t="s">
        <v>1322</v>
      </c>
      <c r="B205" t="s">
        <v>1549</v>
      </c>
      <c r="C205" s="2">
        <v>144746</v>
      </c>
      <c r="D205" s="2">
        <v>1457.1177141874725</v>
      </c>
      <c r="E205" s="3">
        <v>1.006672180362478E-2</v>
      </c>
      <c r="F205" s="3">
        <v>0.99104822920696423</v>
      </c>
      <c r="G205" s="3">
        <v>1.0225399004459363</v>
      </c>
    </row>
    <row r="206" spans="1:7" x14ac:dyDescent="0.75">
      <c r="A206" t="s">
        <v>1324</v>
      </c>
      <c r="B206" t="s">
        <v>1550</v>
      </c>
      <c r="C206" s="2">
        <v>204918</v>
      </c>
      <c r="D206" s="2">
        <v>1862.1396595582373</v>
      </c>
      <c r="E206" s="3">
        <v>9.0872429926030767E-3</v>
      </c>
      <c r="F206" s="3">
        <v>0.89553681454218304</v>
      </c>
      <c r="G206" s="3">
        <v>0.92210417320290805</v>
      </c>
    </row>
    <row r="207" spans="1:7" x14ac:dyDescent="0.75">
      <c r="A207" t="s">
        <v>1325</v>
      </c>
      <c r="B207" t="s">
        <v>1551</v>
      </c>
      <c r="C207" s="2">
        <v>267419</v>
      </c>
      <c r="D207" s="2">
        <v>2210.2960364879891</v>
      </c>
      <c r="E207" s="3">
        <v>8.2652916826702252E-3</v>
      </c>
      <c r="F207" s="3">
        <v>0.81293573449746881</v>
      </c>
      <c r="G207" s="3">
        <v>0.84034797767204139</v>
      </c>
    </row>
    <row r="208" spans="1:7" x14ac:dyDescent="0.75">
      <c r="A208" t="s">
        <v>1326</v>
      </c>
      <c r="B208" t="s">
        <v>1552</v>
      </c>
      <c r="C208" s="2">
        <v>402990</v>
      </c>
      <c r="D208" s="2">
        <v>3686.6122928875975</v>
      </c>
      <c r="E208" s="3">
        <v>9.1481483235008251E-3</v>
      </c>
      <c r="F208" s="3">
        <v>0.90044371219421737</v>
      </c>
      <c r="G208" s="3">
        <v>0.92941316509239524</v>
      </c>
    </row>
    <row r="209" spans="1:7" x14ac:dyDescent="0.75">
      <c r="A209" t="s">
        <v>1328</v>
      </c>
      <c r="B209" t="s">
        <v>1553</v>
      </c>
      <c r="C209" s="2">
        <v>129077</v>
      </c>
      <c r="D209" s="2">
        <v>1067.5624758066238</v>
      </c>
      <c r="E209" s="3">
        <v>8.270741307952802E-3</v>
      </c>
      <c r="F209" s="3">
        <v>0.80976304236605789</v>
      </c>
      <c r="G209" s="3">
        <v>0.84475214337373006</v>
      </c>
    </row>
    <row r="210" spans="1:7" x14ac:dyDescent="0.75">
      <c r="A210" t="s">
        <v>1348</v>
      </c>
      <c r="B210" t="s">
        <v>1219</v>
      </c>
      <c r="C210" s="2">
        <v>277297</v>
      </c>
      <c r="D210" s="2">
        <v>2555.1969814993186</v>
      </c>
      <c r="E210" s="3">
        <v>9.21465786322722E-3</v>
      </c>
      <c r="F210" s="3">
        <v>0.90354235237880576</v>
      </c>
      <c r="G210" s="3">
        <v>0.93974139307098659</v>
      </c>
    </row>
    <row r="211" spans="1:7" x14ac:dyDescent="0.75">
      <c r="A211" t="s">
        <v>1331</v>
      </c>
      <c r="B211" t="s">
        <v>1554</v>
      </c>
      <c r="C211" s="2">
        <v>128999</v>
      </c>
      <c r="D211" s="2">
        <v>1123.5615703656699</v>
      </c>
      <c r="E211" s="3">
        <v>8.7098471334325842E-3</v>
      </c>
      <c r="F211" s="3">
        <v>0.85482341075462009</v>
      </c>
      <c r="G211" s="3">
        <v>0.88744882678857762</v>
      </c>
    </row>
    <row r="212" spans="1:7" x14ac:dyDescent="0.75">
      <c r="A212" t="s">
        <v>1333</v>
      </c>
      <c r="B212" t="s">
        <v>1555</v>
      </c>
      <c r="C212" s="2">
        <v>216458</v>
      </c>
      <c r="D212" s="2">
        <v>1908.3650917964464</v>
      </c>
      <c r="E212" s="3">
        <v>8.8163296888839702E-3</v>
      </c>
      <c r="F212" s="3">
        <v>0.85741577817883896</v>
      </c>
      <c r="G212" s="3">
        <v>0.90652790524518678</v>
      </c>
    </row>
    <row r="213" spans="1:7" x14ac:dyDescent="0.75">
      <c r="A213" t="s">
        <v>1334</v>
      </c>
      <c r="B213" t="s">
        <v>1556</v>
      </c>
      <c r="C213" s="2">
        <v>95795</v>
      </c>
      <c r="D213" s="2">
        <v>895.86579729010862</v>
      </c>
      <c r="E213" s="3">
        <v>9.3519056035295013E-3</v>
      </c>
      <c r="F213" s="3">
        <v>0.92252561276963563</v>
      </c>
      <c r="G213" s="3">
        <v>0.94802771572233335</v>
      </c>
    </row>
    <row r="214" spans="1:7" x14ac:dyDescent="0.75">
      <c r="A214" s="43"/>
      <c r="B214" s="44" t="s">
        <v>729</v>
      </c>
      <c r="C214" s="45">
        <v>47161013</v>
      </c>
      <c r="D214" s="45">
        <v>392916.29947290698</v>
      </c>
      <c r="E214" s="46">
        <v>0.83313795543981883</v>
      </c>
      <c r="F214" s="46" t="s">
        <v>57</v>
      </c>
      <c r="G214" s="46" t="s">
        <v>57</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2bb7f1-1414-46bc-96a3-2f333ceccfee" xsi:nil="true"/>
    <SharedWithUsers xmlns="50e977a8-9a8a-4a33-b487-ddef7ccde3eb">
      <UserInfo>
        <DisplayName>Laura Mason</DisplayName>
        <AccountId>394</AccountId>
        <AccountType/>
      </UserInfo>
    </SharedWithUsers>
    <lcf76f155ced4ddcb4097134ff3c332f xmlns="2e48aae4-4eff-4217-93d3-9314ab2ba1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D0B767C63AA74AB60DA883A3C10D30" ma:contentTypeVersion="14" ma:contentTypeDescription="Create a new document." ma:contentTypeScope="" ma:versionID="eaeb9477e4394d8dca515761474328e4">
  <xsd:schema xmlns:xsd="http://www.w3.org/2001/XMLSchema" xmlns:xs="http://www.w3.org/2001/XMLSchema" xmlns:p="http://schemas.microsoft.com/office/2006/metadata/properties" xmlns:ns2="2e48aae4-4eff-4217-93d3-9314ab2ba11d" xmlns:ns3="50e977a8-9a8a-4a33-b487-ddef7ccde3eb" xmlns:ns4="ea2bb7f1-1414-46bc-96a3-2f333ceccfee" targetNamespace="http://schemas.microsoft.com/office/2006/metadata/properties" ma:root="true" ma:fieldsID="670af15236e7cfbeb7b1f5b3d48aa04a" ns2:_="" ns3:_="" ns4:_="">
    <xsd:import namespace="2e48aae4-4eff-4217-93d3-9314ab2ba11d"/>
    <xsd:import namespace="50e977a8-9a8a-4a33-b487-ddef7ccde3eb"/>
    <xsd:import namespace="ea2bb7f1-1414-46bc-96a3-2f333ceccf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8aae4-4eff-4217-93d3-9314ab2ba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3b8a2f-4245-402b-8315-c1079d0178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e977a8-9a8a-4a33-b487-ddef7ccde3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2bb7f1-1414-46bc-96a3-2f333ceccfe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f15a979-2a05-4b2b-be0c-c8b74a0a43d6}" ma:internalName="TaxCatchAll" ma:showField="CatchAllData" ma:web="8e4bf9bd-f948-4a1f-874a-8cc36ee5a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C56CE-266E-4C45-A4B5-E6F4ACA13DBD}">
  <ds:schemaRefs>
    <ds:schemaRef ds:uri="http://schemas.microsoft.com/sharepoint/v3/contenttype/forms"/>
  </ds:schemaRefs>
</ds:datastoreItem>
</file>

<file path=customXml/itemProps2.xml><?xml version="1.0" encoding="utf-8"?>
<ds:datastoreItem xmlns:ds="http://schemas.openxmlformats.org/officeDocument/2006/customXml" ds:itemID="{BCD15F10-A205-405F-B1C9-DE33F71BEBE6}">
  <ds:schemaRefs>
    <ds:schemaRef ds:uri="http://schemas.microsoft.com/office/2006/metadata/properties"/>
    <ds:schemaRef ds:uri="http://schemas.microsoft.com/office/infopath/2007/PartnerControls"/>
    <ds:schemaRef ds:uri="ea2bb7f1-1414-46bc-96a3-2f333ceccfee"/>
    <ds:schemaRef ds:uri="50e977a8-9a8a-4a33-b487-ddef7ccde3eb"/>
    <ds:schemaRef ds:uri="2e48aae4-4eff-4217-93d3-9314ab2ba11d"/>
  </ds:schemaRefs>
</ds:datastoreItem>
</file>

<file path=customXml/itemProps3.xml><?xml version="1.0" encoding="utf-8"?>
<ds:datastoreItem xmlns:ds="http://schemas.openxmlformats.org/officeDocument/2006/customXml" ds:itemID="{6884FFCD-0241-4251-B025-7B55B4322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8aae4-4eff-4217-93d3-9314ab2ba11d"/>
    <ds:schemaRef ds:uri="50e977a8-9a8a-4a33-b487-ddef7ccde3eb"/>
    <ds:schemaRef ds:uri="ea2bb7f1-1414-46bc-96a3-2f333ceccf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ENGLAND</vt:lpstr>
      <vt:lpstr>HipOA_LA</vt:lpstr>
      <vt:lpstr>KneeOA_LA</vt:lpstr>
      <vt:lpstr>HipOA_CCG</vt:lpstr>
      <vt:lpstr>KneeOA_CCG</vt:lpstr>
      <vt:lpstr>BackPain_LA</vt:lpstr>
      <vt:lpstr>Backpain_CCG</vt:lpstr>
      <vt:lpstr>RA_CCG</vt:lpstr>
      <vt:lpstr>Tool</vt:lpstr>
      <vt:lpstr>CCG2013to2020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Ly</dc:creator>
  <cp:keywords/>
  <dc:description/>
  <cp:lastModifiedBy>Tom Robertson</cp:lastModifiedBy>
  <cp:revision/>
  <dcterms:created xsi:type="dcterms:W3CDTF">2016-06-28T08:57:53Z</dcterms:created>
  <dcterms:modified xsi:type="dcterms:W3CDTF">2025-11-05T14:23:00Z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0x010100CED0B767C63AA74AB60DA883A3C10D30</vt:lpwstr>
  </property>
  <property fmtid="{D5CDD505-2E9C-101B-9397-08002B2CF9AE}" pid="3" name="Order">
    <vt:r8>191300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ies>
</file>